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F:\financijsko izvješće 2022\"/>
    </mc:Choice>
  </mc:AlternateContent>
  <xr:revisionPtr revIDLastSave="0" documentId="13_ncr:1_{83A9B5E0-80DA-4BA0-9033-9C30DBDF1894}"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E288" i="9"/>
  <c r="B288" i="9" s="1"/>
  <c r="F287" i="9"/>
  <c r="F286" i="9"/>
  <c r="H285" i="9"/>
  <c r="E285" i="9" s="1"/>
  <c r="G285" i="9"/>
  <c r="F285" i="9"/>
  <c r="B285" i="9"/>
  <c r="H284" i="9"/>
  <c r="G284" i="9"/>
  <c r="F284" i="9"/>
  <c r="E284" i="9"/>
  <c r="B284" i="9" s="1"/>
  <c r="H283" i="9"/>
  <c r="G283" i="9"/>
  <c r="F283" i="9"/>
  <c r="F282" i="9"/>
  <c r="H281" i="9"/>
  <c r="G281" i="9"/>
  <c r="F281" i="9"/>
  <c r="E281" i="9"/>
  <c r="B281" i="9" s="1"/>
  <c r="H280" i="9"/>
  <c r="E280" i="9" s="1"/>
  <c r="G280" i="9"/>
  <c r="F280" i="9"/>
  <c r="B280" i="9"/>
  <c r="H279" i="9"/>
  <c r="E279" i="9" s="1"/>
  <c r="B279" i="9" s="1"/>
  <c r="G279" i="9"/>
  <c r="F279" i="9"/>
  <c r="F278" i="9"/>
  <c r="F277" i="9"/>
  <c r="F276" i="9"/>
  <c r="F275" i="9" s="1"/>
  <c r="L274" i="9"/>
  <c r="H274"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B227" i="9"/>
  <c r="M226" i="9"/>
  <c r="L226" i="9"/>
  <c r="F226" i="9" s="1"/>
  <c r="E226" i="9"/>
  <c r="H225" i="9"/>
  <c r="G225" i="9"/>
  <c r="F225" i="9"/>
  <c r="M224" i="9"/>
  <c r="L224" i="9"/>
  <c r="F224" i="9" s="1"/>
  <c r="E224" i="9"/>
  <c r="B224" i="9" s="1"/>
  <c r="M223" i="9"/>
  <c r="L223" i="9"/>
  <c r="F223" i="9"/>
  <c r="E223" i="9"/>
  <c r="B223" i="9"/>
  <c r="M222" i="9"/>
  <c r="L222" i="9"/>
  <c r="F222" i="9" s="1"/>
  <c r="E222" i="9"/>
  <c r="M221" i="9"/>
  <c r="L221" i="9"/>
  <c r="E221" i="9"/>
  <c r="M220" i="9"/>
  <c r="L220" i="9"/>
  <c r="E220" i="9"/>
  <c r="M219" i="9"/>
  <c r="L219" i="9"/>
  <c r="E219" i="9"/>
  <c r="M218" i="9"/>
  <c r="L218" i="9"/>
  <c r="E218" i="9"/>
  <c r="M217" i="9"/>
  <c r="L217" i="9"/>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G46" i="9"/>
  <c r="F46" i="9"/>
  <c r="H45" i="9"/>
  <c r="E45" i="9" s="1"/>
  <c r="B45" i="9" s="1"/>
  <c r="G45" i="9"/>
  <c r="F45" i="9"/>
  <c r="H44" i="9"/>
  <c r="G44" i="9"/>
  <c r="F44" i="9"/>
  <c r="H43" i="9"/>
  <c r="G43" i="9"/>
  <c r="F43" i="9"/>
  <c r="E43" i="9"/>
  <c r="B43" i="9" s="1"/>
  <c r="H42" i="9"/>
  <c r="G42" i="9"/>
  <c r="F42" i="9"/>
  <c r="H41" i="9"/>
  <c r="E41" i="9" s="1"/>
  <c r="B41" i="9" s="1"/>
  <c r="G41" i="9"/>
  <c r="F41" i="9"/>
  <c r="H40" i="9"/>
  <c r="G40" i="9"/>
  <c r="F40" i="9"/>
  <c r="H39" i="9"/>
  <c r="E39" i="9" s="1"/>
  <c r="B39" i="9" s="1"/>
  <c r="G39" i="9"/>
  <c r="F39" i="9"/>
  <c r="H38" i="9"/>
  <c r="E38" i="9" s="1"/>
  <c r="G38" i="9"/>
  <c r="F38" i="9"/>
  <c r="B38" i="9"/>
  <c r="H37" i="9"/>
  <c r="E37" i="9" s="1"/>
  <c r="B37" i="9" s="1"/>
  <c r="G37" i="9"/>
  <c r="F37" i="9"/>
  <c r="H36" i="9"/>
  <c r="E36" i="9" s="1"/>
  <c r="G36" i="9"/>
  <c r="F36" i="9"/>
  <c r="B36" i="9"/>
  <c r="H35" i="9"/>
  <c r="G35" i="9"/>
  <c r="F35" i="9"/>
  <c r="E35" i="9"/>
  <c r="B35" i="9" s="1"/>
  <c r="H34" i="9"/>
  <c r="E34" i="9" s="1"/>
  <c r="G34" i="9"/>
  <c r="F34" i="9"/>
  <c r="B34" i="9"/>
  <c r="H33" i="9"/>
  <c r="G33" i="9"/>
  <c r="F33" i="9"/>
  <c r="E33" i="9"/>
  <c r="B33" i="9" s="1"/>
  <c r="H32" i="9"/>
  <c r="E32" i="9" s="1"/>
  <c r="G32" i="9"/>
  <c r="F32" i="9"/>
  <c r="B32" i="9"/>
  <c r="H31" i="9"/>
  <c r="G31" i="9"/>
  <c r="F31" i="9"/>
  <c r="E31" i="9"/>
  <c r="B31" i="9" s="1"/>
  <c r="H30" i="9"/>
  <c r="E30" i="9" s="1"/>
  <c r="G30" i="9"/>
  <c r="F30" i="9"/>
  <c r="B30" i="9"/>
  <c r="H29" i="9"/>
  <c r="G29" i="9"/>
  <c r="F29" i="9"/>
  <c r="E29" i="9"/>
  <c r="B29" i="9" s="1"/>
  <c r="H28" i="9"/>
  <c r="E28" i="9" s="1"/>
  <c r="G28" i="9"/>
  <c r="F28" i="9"/>
  <c r="B28" i="9"/>
  <c r="H27" i="9"/>
  <c r="G27" i="9"/>
  <c r="F27" i="9"/>
  <c r="E27" i="9"/>
  <c r="B27" i="9" s="1"/>
  <c r="H26" i="9"/>
  <c r="E26" i="9" s="1"/>
  <c r="B26" i="9" s="1"/>
  <c r="G26" i="9"/>
  <c r="F26" i="9"/>
  <c r="H25" i="9"/>
  <c r="G25" i="9"/>
  <c r="F25" i="9"/>
  <c r="E25" i="9"/>
  <c r="B25" i="9" s="1"/>
  <c r="H24" i="9"/>
  <c r="E24" i="9" s="1"/>
  <c r="G24" i="9"/>
  <c r="F24" i="9"/>
  <c r="B24" i="9"/>
  <c r="H23" i="9"/>
  <c r="G23" i="9"/>
  <c r="F23" i="9"/>
  <c r="E23" i="9"/>
  <c r="B23" i="9" s="1"/>
  <c r="H22" i="9"/>
  <c r="G22" i="9"/>
  <c r="F22" i="9"/>
  <c r="H21" i="9"/>
  <c r="E21" i="9" s="1"/>
  <c r="B21" i="9" s="1"/>
  <c r="G21" i="9"/>
  <c r="F21" i="9"/>
  <c r="F20" i="9"/>
  <c r="F4" i="9"/>
  <c r="O3" i="9"/>
  <c r="G274" i="9" s="1"/>
  <c r="E274" i="9" s="1"/>
  <c r="I3" i="9"/>
  <c r="H3" i="9"/>
  <c r="G3" i="9"/>
  <c r="D101" i="8"/>
  <c r="I36" i="3" s="1"/>
  <c r="D95" i="8"/>
  <c r="D90" i="8"/>
  <c r="D85" i="8"/>
  <c r="D80" i="8"/>
  <c r="D75" i="8"/>
  <c r="D70" i="8"/>
  <c r="D65" i="8"/>
  <c r="D60" i="8"/>
  <c r="D55" i="8"/>
  <c r="D50" i="8"/>
  <c r="D49" i="8"/>
  <c r="D44" i="8"/>
  <c r="D43" i="8"/>
  <c r="I35" i="3" s="1"/>
  <c r="D36" i="8"/>
  <c r="D26" i="8"/>
  <c r="D24" i="8" s="1"/>
  <c r="C1499" i="1" s="1"/>
  <c r="H1499" i="1" s="1"/>
  <c r="D18" i="8"/>
  <c r="D8" i="8"/>
  <c r="D6" i="8" s="1"/>
  <c r="C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I27" i="3" s="1"/>
  <c r="D118" i="6"/>
  <c r="F118" i="6" s="1"/>
  <c r="F117" i="6"/>
  <c r="F116" i="6"/>
  <c r="E115" i="6"/>
  <c r="D115" i="6"/>
  <c r="D114" i="6" s="1"/>
  <c r="F114" i="6" s="1"/>
  <c r="F113" i="6"/>
  <c r="F112" i="6"/>
  <c r="F111" i="6"/>
  <c r="F110" i="6"/>
  <c r="F109" i="6"/>
  <c r="F108" i="6"/>
  <c r="E107" i="6"/>
  <c r="D107" i="6"/>
  <c r="C1401" i="1" s="1"/>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F35" i="6"/>
  <c r="D35"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E245"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7" i="5"/>
  <c r="D177" i="5"/>
  <c r="E176" i="5"/>
  <c r="D1153" i="1" s="1"/>
  <c r="F173" i="5"/>
  <c r="F172" i="5"/>
  <c r="F171" i="5"/>
  <c r="E170" i="5"/>
  <c r="D170" i="5"/>
  <c r="C1148" i="1" s="1"/>
  <c r="F169" i="5"/>
  <c r="F168" i="5"/>
  <c r="F167" i="5"/>
  <c r="F166" i="5"/>
  <c r="F165" i="5"/>
  <c r="E164" i="5"/>
  <c r="D164" i="5"/>
  <c r="C1142" i="1"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C1120" i="1" s="1"/>
  <c r="G1120" i="1" s="1"/>
  <c r="F141" i="5"/>
  <c r="F140" i="5"/>
  <c r="F139" i="5"/>
  <c r="F138" i="5"/>
  <c r="F137" i="5"/>
  <c r="F136" i="5"/>
  <c r="E135" i="5"/>
  <c r="E134" i="5" s="1"/>
  <c r="D135" i="5"/>
  <c r="F135" i="5" s="1"/>
  <c r="F133" i="5"/>
  <c r="F132" i="5"/>
  <c r="F131" i="5"/>
  <c r="F130" i="5"/>
  <c r="F129" i="5"/>
  <c r="F128" i="5"/>
  <c r="F127" i="5"/>
  <c r="E126" i="5"/>
  <c r="D126" i="5"/>
  <c r="C1104" i="1" s="1"/>
  <c r="F125" i="5"/>
  <c r="F124" i="5"/>
  <c r="F123" i="5"/>
  <c r="F122" i="5"/>
  <c r="F121" i="5"/>
  <c r="F120" i="5"/>
  <c r="E119" i="5"/>
  <c r="E118" i="5" s="1"/>
  <c r="D119" i="5"/>
  <c r="F119" i="5" s="1"/>
  <c r="D118" i="5"/>
  <c r="F117" i="5"/>
  <c r="F116" i="5"/>
  <c r="F115" i="5"/>
  <c r="F114" i="5"/>
  <c r="F113" i="5"/>
  <c r="F112" i="5"/>
  <c r="F111" i="5"/>
  <c r="F110" i="5"/>
  <c r="F109" i="5"/>
  <c r="F108" i="5"/>
  <c r="F107" i="5"/>
  <c r="E106" i="5"/>
  <c r="D106" i="5"/>
  <c r="C1084" i="1" s="1"/>
  <c r="G1084" i="1"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7" i="5"/>
  <c r="F76" i="5"/>
  <c r="F75" i="5"/>
  <c r="F74" i="5"/>
  <c r="F73" i="5"/>
  <c r="F72" i="5"/>
  <c r="F71" i="5"/>
  <c r="E70" i="5"/>
  <c r="D70" i="5"/>
  <c r="E69" i="5"/>
  <c r="F67" i="5"/>
  <c r="F66" i="5"/>
  <c r="F65" i="5"/>
  <c r="F64" i="5"/>
  <c r="E63" i="5"/>
  <c r="D1041" i="1" s="1"/>
  <c r="D63" i="5"/>
  <c r="F63" i="5" s="1"/>
  <c r="F62" i="5"/>
  <c r="F61" i="5"/>
  <c r="F60" i="5"/>
  <c r="F59" i="5"/>
  <c r="F58" i="5"/>
  <c r="F57" i="5"/>
  <c r="E56" i="5"/>
  <c r="D56" i="5"/>
  <c r="C1034" i="1" s="1"/>
  <c r="F55" i="5"/>
  <c r="F54" i="5"/>
  <c r="F53" i="5"/>
  <c r="E52" i="5"/>
  <c r="D52" i="5"/>
  <c r="C1030" i="1"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2" i="4"/>
  <c r="D472" i="4"/>
  <c r="F471" i="4"/>
  <c r="F470" i="4"/>
  <c r="E469" i="4"/>
  <c r="E459" i="4" s="1"/>
  <c r="D469" i="4"/>
  <c r="F469" i="4" s="1"/>
  <c r="F468" i="4"/>
  <c r="F467" i="4"/>
  <c r="E466" i="4"/>
  <c r="D466" i="4"/>
  <c r="C460" i="1"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C424" i="1" s="1"/>
  <c r="F429" i="4"/>
  <c r="F428" i="4"/>
  <c r="E427" i="4"/>
  <c r="D427" i="4"/>
  <c r="F427" i="4" s="1"/>
  <c r="F426" i="4"/>
  <c r="F425" i="4"/>
  <c r="F424" i="4"/>
  <c r="F423" i="4"/>
  <c r="E422" i="4"/>
  <c r="D422" i="4"/>
  <c r="E418" i="4"/>
  <c r="D418" i="4"/>
  <c r="F418" i="4" s="1"/>
  <c r="E417" i="4"/>
  <c r="D417" i="4"/>
  <c r="E416" i="4"/>
  <c r="E643" i="4" s="1"/>
  <c r="D416" i="4"/>
  <c r="D643" i="4" s="1"/>
  <c r="F411" i="4"/>
  <c r="F410" i="4"/>
  <c r="F409" i="4"/>
  <c r="F406" i="4"/>
  <c r="F405" i="4"/>
  <c r="F404" i="4"/>
  <c r="F403" i="4"/>
  <c r="E402" i="4"/>
  <c r="D402" i="4"/>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D263" i="4" s="1"/>
  <c r="F263"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C240" i="1" s="1"/>
  <c r="F243" i="4"/>
  <c r="F242" i="4"/>
  <c r="F241" i="4"/>
  <c r="E240" i="4"/>
  <c r="D240" i="4"/>
  <c r="C236" i="1"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4" i="4"/>
  <c r="D124" i="4"/>
  <c r="F123" i="4"/>
  <c r="F122" i="4"/>
  <c r="F121" i="4"/>
  <c r="E120" i="4"/>
  <c r="D120" i="4"/>
  <c r="F120" i="4" s="1"/>
  <c r="F119" i="4"/>
  <c r="F118" i="4"/>
  <c r="F117" i="4"/>
  <c r="F116" i="4"/>
  <c r="F115" i="4"/>
  <c r="F114" i="4"/>
  <c r="F113" i="4"/>
  <c r="E112" i="4"/>
  <c r="D108" i="1" s="1"/>
  <c r="H108" i="1"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D50" i="4" s="1"/>
  <c r="F50"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C1532" i="1"/>
  <c r="G1532" i="1" s="1"/>
  <c r="C1531" i="1"/>
  <c r="H1531" i="1" s="1"/>
  <c r="C1530" i="1"/>
  <c r="G1530" i="1" s="1"/>
  <c r="G1529" i="1"/>
  <c r="C1529" i="1"/>
  <c r="H1529" i="1" s="1"/>
  <c r="H1528" i="1"/>
  <c r="C1528" i="1"/>
  <c r="G1528" i="1" s="1"/>
  <c r="G1527" i="1"/>
  <c r="C1527" i="1"/>
  <c r="H1527" i="1" s="1"/>
  <c r="H1526" i="1"/>
  <c r="C1526" i="1"/>
  <c r="G1526" i="1" s="1"/>
  <c r="G1525" i="1"/>
  <c r="C1525" i="1"/>
  <c r="H1525" i="1" s="1"/>
  <c r="C1524" i="1"/>
  <c r="G1524" i="1" s="1"/>
  <c r="G1523" i="1"/>
  <c r="C1523" i="1"/>
  <c r="H1523" i="1" s="1"/>
  <c r="H1522" i="1"/>
  <c r="C1522" i="1"/>
  <c r="G1522" i="1" s="1"/>
  <c r="G1521" i="1"/>
  <c r="C1521" i="1"/>
  <c r="H1521" i="1" s="1"/>
  <c r="H1520" i="1"/>
  <c r="C1520" i="1"/>
  <c r="G1520" i="1" s="1"/>
  <c r="G1519" i="1"/>
  <c r="C1519" i="1"/>
  <c r="H1519" i="1" s="1"/>
  <c r="C1518" i="1"/>
  <c r="G1518" i="1" s="1"/>
  <c r="C1516" i="1"/>
  <c r="G1515" i="1"/>
  <c r="C1515" i="1"/>
  <c r="H1515" i="1" s="1"/>
  <c r="C1514" i="1"/>
  <c r="G1513" i="1"/>
  <c r="C1513" i="1"/>
  <c r="H1513" i="1" s="1"/>
  <c r="C1512" i="1"/>
  <c r="G1511" i="1"/>
  <c r="C1511" i="1"/>
  <c r="H1511" i="1" s="1"/>
  <c r="C1510" i="1"/>
  <c r="G1509" i="1"/>
  <c r="C1509" i="1"/>
  <c r="H1509" i="1" s="1"/>
  <c r="C1508" i="1"/>
  <c r="C1507" i="1"/>
  <c r="H1507" i="1" s="1"/>
  <c r="C1506" i="1"/>
  <c r="G1505" i="1"/>
  <c r="C1505" i="1"/>
  <c r="H1505" i="1" s="1"/>
  <c r="C1504" i="1"/>
  <c r="G1503" i="1"/>
  <c r="C1503" i="1"/>
  <c r="H1503" i="1" s="1"/>
  <c r="C1502" i="1"/>
  <c r="C1501" i="1"/>
  <c r="H1501" i="1" s="1"/>
  <c r="C1500" i="1"/>
  <c r="C1498" i="1"/>
  <c r="G1497" i="1"/>
  <c r="C1497" i="1"/>
  <c r="H1497" i="1" s="1"/>
  <c r="C1496" i="1"/>
  <c r="G1495" i="1"/>
  <c r="C1495" i="1"/>
  <c r="H1495" i="1" s="1"/>
  <c r="C1494" i="1"/>
  <c r="G1493" i="1"/>
  <c r="C1493" i="1"/>
  <c r="H1493" i="1" s="1"/>
  <c r="C1492" i="1"/>
  <c r="G1491" i="1"/>
  <c r="C1491" i="1"/>
  <c r="H1491" i="1" s="1"/>
  <c r="C1490" i="1"/>
  <c r="G1489" i="1"/>
  <c r="C1489" i="1"/>
  <c r="H1489" i="1" s="1"/>
  <c r="C1488" i="1"/>
  <c r="G1487" i="1"/>
  <c r="C1487" i="1"/>
  <c r="H1487" i="1" s="1"/>
  <c r="C1486"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H1445" i="1" s="1"/>
  <c r="C1445" i="1"/>
  <c r="D1444" i="1"/>
  <c r="H1444" i="1" s="1"/>
  <c r="C1444" i="1"/>
  <c r="J1443" i="1"/>
  <c r="D1443" i="1"/>
  <c r="H1443" i="1" s="1"/>
  <c r="C1443" i="1"/>
  <c r="D1442" i="1"/>
  <c r="H1442" i="1" s="1"/>
  <c r="C1442" i="1"/>
  <c r="J1441" i="1"/>
  <c r="D1441" i="1"/>
  <c r="H1441" i="1" s="1"/>
  <c r="C1441" i="1"/>
  <c r="D1440" i="1"/>
  <c r="H1440" i="1" s="1"/>
  <c r="C1440" i="1"/>
  <c r="J1439" i="1"/>
  <c r="D1439" i="1"/>
  <c r="H1439" i="1" s="1"/>
  <c r="C1439" i="1"/>
  <c r="H1438" i="1"/>
  <c r="D1438" i="1"/>
  <c r="C1438" i="1"/>
  <c r="G1438" i="1" s="1"/>
  <c r="D1437" i="1"/>
  <c r="H1437" i="1" s="1"/>
  <c r="C1437" i="1"/>
  <c r="D1436"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D1427" i="1"/>
  <c r="C1427" i="1"/>
  <c r="D1426" i="1"/>
  <c r="H1426" i="1" s="1"/>
  <c r="C1426" i="1"/>
  <c r="H1425" i="1"/>
  <c r="D1425" i="1"/>
  <c r="C1425" i="1"/>
  <c r="G1425" i="1" s="1"/>
  <c r="D1424" i="1"/>
  <c r="H1424" i="1" s="1"/>
  <c r="C1424" i="1"/>
  <c r="D1423" i="1"/>
  <c r="C1423" i="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C1330" i="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D1265" i="1"/>
  <c r="H1265" i="1" s="1"/>
  <c r="C1265" i="1"/>
  <c r="D1264" i="1"/>
  <c r="C1264" i="1"/>
  <c r="D1263" i="1"/>
  <c r="C1263" i="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C1244" i="1"/>
  <c r="H1243" i="1"/>
  <c r="D1243" i="1"/>
  <c r="C1243" i="1"/>
  <c r="G1243" i="1" s="1"/>
  <c r="D1242" i="1"/>
  <c r="H1242" i="1" s="1"/>
  <c r="C1242"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D1223" i="1"/>
  <c r="C1223" i="1"/>
  <c r="D1222" i="1"/>
  <c r="C1222" i="1"/>
  <c r="H1221" i="1"/>
  <c r="D1221" i="1"/>
  <c r="C1221" i="1"/>
  <c r="G1221" i="1" s="1"/>
  <c r="D1220" i="1"/>
  <c r="H1220" i="1" s="1"/>
  <c r="C1220" i="1"/>
  <c r="H1219" i="1"/>
  <c r="D1219" i="1"/>
  <c r="C1219" i="1"/>
  <c r="G1219" i="1" s="1"/>
  <c r="D1218" i="1"/>
  <c r="H1218" i="1" s="1"/>
  <c r="C1218" i="1"/>
  <c r="D1217" i="1"/>
  <c r="C1217" i="1"/>
  <c r="G1217" i="1" s="1"/>
  <c r="D1216" i="1"/>
  <c r="C1216" i="1"/>
  <c r="D1215"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C1201" i="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D1183" i="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C1167" i="1"/>
  <c r="D1166" i="1"/>
  <c r="C1166" i="1"/>
  <c r="D1165" i="1"/>
  <c r="C1165" i="1"/>
  <c r="D1164" i="1"/>
  <c r="H1164" i="1" s="1"/>
  <c r="C1164" i="1"/>
  <c r="H1163" i="1"/>
  <c r="D1163" i="1"/>
  <c r="C1163" i="1"/>
  <c r="G1163" i="1" s="1"/>
  <c r="D1162" i="1"/>
  <c r="H1162" i="1" s="1"/>
  <c r="C1162" i="1"/>
  <c r="H1161" i="1"/>
  <c r="D1161" i="1"/>
  <c r="C1161" i="1"/>
  <c r="G1161" i="1" s="1"/>
  <c r="D1160" i="1"/>
  <c r="C1160" i="1"/>
  <c r="H1159" i="1"/>
  <c r="D1159" i="1"/>
  <c r="C1159" i="1"/>
  <c r="G1159" i="1" s="1"/>
  <c r="D1158" i="1"/>
  <c r="H1158" i="1" s="1"/>
  <c r="C1158" i="1"/>
  <c r="C1157" i="1"/>
  <c r="D1156" i="1"/>
  <c r="C1156" i="1"/>
  <c r="D1155" i="1"/>
  <c r="C1155" i="1"/>
  <c r="C1154" i="1"/>
  <c r="H1151" i="1"/>
  <c r="D1151" i="1"/>
  <c r="C1151" i="1"/>
  <c r="G1151" i="1" s="1"/>
  <c r="D1150" i="1"/>
  <c r="H1150" i="1" s="1"/>
  <c r="C1150" i="1"/>
  <c r="D1149" i="1"/>
  <c r="C1149" i="1"/>
  <c r="G1149" i="1" s="1"/>
  <c r="D1148" i="1"/>
  <c r="H1148" i="1" s="1"/>
  <c r="D1147" i="1"/>
  <c r="H1147" i="1" s="1"/>
  <c r="C1147" i="1"/>
  <c r="H1146" i="1"/>
  <c r="D1146" i="1"/>
  <c r="C1146" i="1"/>
  <c r="G1146" i="1" s="1"/>
  <c r="D1145" i="1"/>
  <c r="H1145" i="1" s="1"/>
  <c r="C1145" i="1"/>
  <c r="H1144" i="1"/>
  <c r="D1144" i="1"/>
  <c r="C1144" i="1"/>
  <c r="G1144" i="1" s="1"/>
  <c r="D1143" i="1"/>
  <c r="H1143" i="1" s="1"/>
  <c r="C1143" i="1"/>
  <c r="H1142" i="1"/>
  <c r="D1142" i="1"/>
  <c r="H1141" i="1"/>
  <c r="D1141" i="1"/>
  <c r="C1141" i="1"/>
  <c r="G1141" i="1" s="1"/>
  <c r="D1140" i="1"/>
  <c r="H1140" i="1" s="1"/>
  <c r="C1140" i="1"/>
  <c r="H1139" i="1"/>
  <c r="D1139" i="1"/>
  <c r="C1139" i="1"/>
  <c r="G1139" i="1" s="1"/>
  <c r="D1138" i="1"/>
  <c r="H1138" i="1" s="1"/>
  <c r="C1138" i="1"/>
  <c r="D1137" i="1"/>
  <c r="C1137" i="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3" i="1"/>
  <c r="H1123" i="1" s="1"/>
  <c r="C1123" i="1"/>
  <c r="H1122" i="1"/>
  <c r="D1122" i="1"/>
  <c r="C1122" i="1"/>
  <c r="G1122" i="1" s="1"/>
  <c r="D1121" i="1"/>
  <c r="H1121" i="1" s="1"/>
  <c r="C1121" i="1"/>
  <c r="H1120" i="1"/>
  <c r="D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H1103" i="1"/>
  <c r="D1103" i="1"/>
  <c r="C1103" i="1"/>
  <c r="G1103" i="1" s="1"/>
  <c r="D1102" i="1"/>
  <c r="H1102" i="1" s="1"/>
  <c r="C1102" i="1"/>
  <c r="D1101" i="1"/>
  <c r="C1101" i="1"/>
  <c r="D1100" i="1"/>
  <c r="H1100" i="1" s="1"/>
  <c r="C1100" i="1"/>
  <c r="H1099" i="1"/>
  <c r="D1099" i="1"/>
  <c r="C1099" i="1"/>
  <c r="G1099" i="1" s="1"/>
  <c r="D1098" i="1"/>
  <c r="H1098" i="1" s="1"/>
  <c r="C1098" i="1"/>
  <c r="D1097" i="1"/>
  <c r="C1097" i="1"/>
  <c r="G1097" i="1" s="1"/>
  <c r="D1096" i="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D1065" i="1"/>
  <c r="D1064" i="1"/>
  <c r="C1064" i="1"/>
  <c r="H1063" i="1"/>
  <c r="D1063" i="1"/>
  <c r="C1063" i="1"/>
  <c r="G1063" i="1" s="1"/>
  <c r="D1062" i="1"/>
  <c r="H1062" i="1" s="1"/>
  <c r="C1062" i="1"/>
  <c r="D1061" i="1"/>
  <c r="C1061" i="1"/>
  <c r="G1061" i="1" s="1"/>
  <c r="D1060" i="1"/>
  <c r="H1060" i="1" s="1"/>
  <c r="C1060" i="1"/>
  <c r="H1059" i="1"/>
  <c r="D1059" i="1"/>
  <c r="C1059" i="1"/>
  <c r="G1059" i="1" s="1"/>
  <c r="D1058" i="1"/>
  <c r="H1058" i="1" s="1"/>
  <c r="C1058" i="1"/>
  <c r="H1057" i="1"/>
  <c r="D1057" i="1"/>
  <c r="C1057" i="1"/>
  <c r="G1057" i="1" s="1"/>
  <c r="D1056" i="1"/>
  <c r="D1055" i="1"/>
  <c r="H1055" i="1" s="1"/>
  <c r="C1055" i="1"/>
  <c r="D1054" i="1"/>
  <c r="C1054" i="1"/>
  <c r="D1053" i="1"/>
  <c r="H1053" i="1" s="1"/>
  <c r="C1053" i="1"/>
  <c r="H1052" i="1"/>
  <c r="D1052" i="1"/>
  <c r="C1052" i="1"/>
  <c r="G1052" i="1" s="1"/>
  <c r="D1051" i="1"/>
  <c r="H1051" i="1" s="1"/>
  <c r="C1051" i="1"/>
  <c r="D1050" i="1"/>
  <c r="C1050" i="1"/>
  <c r="G1050" i="1" s="1"/>
  <c r="D1049" i="1"/>
  <c r="H1049" i="1" s="1"/>
  <c r="C1049" i="1"/>
  <c r="D1048" i="1"/>
  <c r="D1047" i="1"/>
  <c r="H1045" i="1"/>
  <c r="D1045" i="1"/>
  <c r="C1045" i="1"/>
  <c r="G1045" i="1" s="1"/>
  <c r="D1044" i="1"/>
  <c r="H1044" i="1" s="1"/>
  <c r="C1044" i="1"/>
  <c r="H1043" i="1"/>
  <c r="D1043" i="1"/>
  <c r="C1043" i="1"/>
  <c r="G1043" i="1" s="1"/>
  <c r="D1042" i="1"/>
  <c r="H1042" i="1" s="1"/>
  <c r="C1042" i="1"/>
  <c r="H1041" i="1"/>
  <c r="C1041" i="1"/>
  <c r="G1041" i="1" s="1"/>
  <c r="D1040" i="1"/>
  <c r="H1040" i="1" s="1"/>
  <c r="C1040" i="1"/>
  <c r="H1039" i="1"/>
  <c r="D1039" i="1"/>
  <c r="C1039" i="1"/>
  <c r="G1039" i="1" s="1"/>
  <c r="D1038" i="1"/>
  <c r="H1038" i="1" s="1"/>
  <c r="C1038" i="1"/>
  <c r="H1037" i="1"/>
  <c r="D1037" i="1"/>
  <c r="C1037" i="1"/>
  <c r="G1037" i="1" s="1"/>
  <c r="D1036" i="1"/>
  <c r="H1036" i="1" s="1"/>
  <c r="C1036" i="1"/>
  <c r="D1035" i="1"/>
  <c r="C1035" i="1"/>
  <c r="D1034" i="1"/>
  <c r="D1033" i="1"/>
  <c r="H1033" i="1" s="1"/>
  <c r="C1033" i="1"/>
  <c r="D1032" i="1"/>
  <c r="C1032" i="1"/>
  <c r="D1031" i="1"/>
  <c r="H1031" i="1" s="1"/>
  <c r="C1031" i="1"/>
  <c r="H1030" i="1"/>
  <c r="D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C1020" i="1"/>
  <c r="C1019" i="1"/>
  <c r="G1019" i="1" s="1"/>
  <c r="D1018" i="1"/>
  <c r="H1018" i="1" s="1"/>
  <c r="C1018" i="1"/>
  <c r="H1017" i="1"/>
  <c r="D1017" i="1"/>
  <c r="C1017" i="1"/>
  <c r="G1017" i="1" s="1"/>
  <c r="D1016" i="1"/>
  <c r="H1016" i="1" s="1"/>
  <c r="C1016" i="1"/>
  <c r="H1015" i="1"/>
  <c r="D1015" i="1"/>
  <c r="C1015" i="1"/>
  <c r="G1015" i="1" s="1"/>
  <c r="D1014" i="1"/>
  <c r="C1014" i="1"/>
  <c r="D1013" i="1"/>
  <c r="C1013" i="1"/>
  <c r="D1012" i="1"/>
  <c r="C1012" i="1"/>
  <c r="H1011" i="1"/>
  <c r="D1011" i="1"/>
  <c r="C1011" i="1"/>
  <c r="G1011" i="1" s="1"/>
  <c r="D1010" i="1"/>
  <c r="H1010" i="1" s="1"/>
  <c r="C1010" i="1"/>
  <c r="H1009" i="1"/>
  <c r="D1009" i="1"/>
  <c r="C1009" i="1"/>
  <c r="G1009" i="1" s="1"/>
  <c r="D1008" i="1"/>
  <c r="C1008" i="1"/>
  <c r="C1007" i="1"/>
  <c r="G1007" i="1" s="1"/>
  <c r="D1006" i="1"/>
  <c r="H1006" i="1" s="1"/>
  <c r="C1006" i="1"/>
  <c r="H1005" i="1"/>
  <c r="D1005" i="1"/>
  <c r="C1005" i="1"/>
  <c r="G1005" i="1" s="1"/>
  <c r="D1004" i="1"/>
  <c r="H1004" i="1" s="1"/>
  <c r="C1004" i="1"/>
  <c r="H1003" i="1"/>
  <c r="D1003" i="1"/>
  <c r="C1003" i="1"/>
  <c r="G1003" i="1" s="1"/>
  <c r="D1002" i="1"/>
  <c r="H1002" i="1" s="1"/>
  <c r="C1002" i="1"/>
  <c r="D1001" i="1"/>
  <c r="C1001" i="1"/>
  <c r="G1001" i="1" s="1"/>
  <c r="D1000" i="1"/>
  <c r="H1000" i="1" s="1"/>
  <c r="C1000" i="1"/>
  <c r="D999" i="1"/>
  <c r="C999" i="1"/>
  <c r="G999" i="1" s="1"/>
  <c r="D998" i="1"/>
  <c r="C998" i="1"/>
  <c r="C997" i="1"/>
  <c r="D996" i="1"/>
  <c r="H996" i="1" s="1"/>
  <c r="C996" i="1"/>
  <c r="H995" i="1"/>
  <c r="D995" i="1"/>
  <c r="C995" i="1"/>
  <c r="G995" i="1" s="1"/>
  <c r="D994" i="1"/>
  <c r="H994" i="1" s="1"/>
  <c r="C994" i="1"/>
  <c r="D993" i="1"/>
  <c r="C993" i="1"/>
  <c r="D992" i="1"/>
  <c r="H992" i="1" s="1"/>
  <c r="C992" i="1"/>
  <c r="C991" i="1"/>
  <c r="H989" i="1"/>
  <c r="D989" i="1"/>
  <c r="C989" i="1"/>
  <c r="G989" i="1" s="1"/>
  <c r="D988" i="1"/>
  <c r="C988" i="1"/>
  <c r="D987" i="1"/>
  <c r="C987" i="1"/>
  <c r="G987" i="1" s="1"/>
  <c r="D986"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D811" i="1"/>
  <c r="C811" i="1"/>
  <c r="G811" i="1" s="1"/>
  <c r="D810" i="1"/>
  <c r="H810" i="1" s="1"/>
  <c r="C810"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C718" i="1"/>
  <c r="D717" i="1"/>
  <c r="C717" i="1"/>
  <c r="D716" i="1"/>
  <c r="C716" i="1"/>
  <c r="D715" i="1"/>
  <c r="C715" i="1"/>
  <c r="G715" i="1" s="1"/>
  <c r="D714" i="1"/>
  <c r="H714" i="1" s="1"/>
  <c r="C714" i="1"/>
  <c r="D713" i="1"/>
  <c r="C713" i="1"/>
  <c r="D712" i="1"/>
  <c r="C712" i="1"/>
  <c r="D711" i="1"/>
  <c r="C711" i="1"/>
  <c r="G711" i="1" s="1"/>
  <c r="D710" i="1"/>
  <c r="H710" i="1" s="1"/>
  <c r="C710" i="1"/>
  <c r="D709" i="1"/>
  <c r="C709" i="1"/>
  <c r="D708" i="1"/>
  <c r="H708" i="1" s="1"/>
  <c r="C708" i="1"/>
  <c r="H707" i="1"/>
  <c r="D707" i="1"/>
  <c r="C707" i="1"/>
  <c r="G707" i="1" s="1"/>
  <c r="D706" i="1"/>
  <c r="H706" i="1" s="1"/>
  <c r="C706" i="1"/>
  <c r="H705" i="1"/>
  <c r="D705" i="1"/>
  <c r="C705" i="1"/>
  <c r="G705" i="1" s="1"/>
  <c r="D704" i="1"/>
  <c r="H704" i="1" s="1"/>
  <c r="C704" i="1"/>
  <c r="D703" i="1"/>
  <c r="C703" i="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C649" i="1"/>
  <c r="D648" i="1"/>
  <c r="C648" i="1"/>
  <c r="D647" i="1"/>
  <c r="C647" i="1"/>
  <c r="D646" i="1"/>
  <c r="C646" i="1"/>
  <c r="C645" i="1"/>
  <c r="D644" i="1"/>
  <c r="C644" i="1"/>
  <c r="D643" i="1"/>
  <c r="C643" i="1"/>
  <c r="G643" i="1" s="1"/>
  <c r="D642" i="1"/>
  <c r="C642" i="1"/>
  <c r="D641" i="1"/>
  <c r="C641" i="1"/>
  <c r="G641" i="1" s="1"/>
  <c r="D637" i="1"/>
  <c r="C637" i="1"/>
  <c r="H632" i="1"/>
  <c r="D632" i="1"/>
  <c r="C632" i="1"/>
  <c r="G632" i="1" s="1"/>
  <c r="D631" i="1"/>
  <c r="H631" i="1" s="1"/>
  <c r="C631" i="1"/>
  <c r="H628" i="1"/>
  <c r="D628" i="1"/>
  <c r="C628" i="1"/>
  <c r="G628" i="1" s="1"/>
  <c r="D627" i="1"/>
  <c r="H627" i="1" s="1"/>
  <c r="C627" i="1"/>
  <c r="D626" i="1"/>
  <c r="H625" i="1"/>
  <c r="D625" i="1"/>
  <c r="C625" i="1"/>
  <c r="G625" i="1" s="1"/>
  <c r="D624" i="1"/>
  <c r="H624" i="1" s="1"/>
  <c r="C624" i="1"/>
  <c r="H623" i="1"/>
  <c r="D623" i="1"/>
  <c r="C623" i="1"/>
  <c r="G623" i="1" s="1"/>
  <c r="D622" i="1"/>
  <c r="H622" i="1" s="1"/>
  <c r="C622" i="1"/>
  <c r="H621" i="1"/>
  <c r="D621" i="1"/>
  <c r="C621" i="1"/>
  <c r="G621" i="1" s="1"/>
  <c r="D620" i="1"/>
  <c r="H620" i="1" s="1"/>
  <c r="C620" i="1"/>
  <c r="D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D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D510" i="1"/>
  <c r="D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D484" i="1"/>
  <c r="H483" i="1"/>
  <c r="D483" i="1"/>
  <c r="C483" i="1"/>
  <c r="G483" i="1" s="1"/>
  <c r="D482" i="1"/>
  <c r="H482" i="1" s="1"/>
  <c r="C482" i="1"/>
  <c r="H481" i="1"/>
  <c r="D481" i="1"/>
  <c r="C481" i="1"/>
  <c r="G481" i="1" s="1"/>
  <c r="D480" i="1"/>
  <c r="H480" i="1" s="1"/>
  <c r="C480" i="1"/>
  <c r="H479" i="1"/>
  <c r="D479" i="1"/>
  <c r="C479" i="1"/>
  <c r="G479"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H459" i="1"/>
  <c r="D459" i="1"/>
  <c r="C459" i="1"/>
  <c r="G459" i="1" s="1"/>
  <c r="D458" i="1"/>
  <c r="H458" i="1" s="1"/>
  <c r="C458" i="1"/>
  <c r="H457" i="1"/>
  <c r="D457" i="1"/>
  <c r="C457" i="1"/>
  <c r="G457" i="1" s="1"/>
  <c r="D456" i="1"/>
  <c r="H456" i="1" s="1"/>
  <c r="C456" i="1"/>
  <c r="H455" i="1"/>
  <c r="D455" i="1"/>
  <c r="C455" i="1"/>
  <c r="G455" i="1" s="1"/>
  <c r="D454" i="1"/>
  <c r="H454" i="1" s="1"/>
  <c r="C454" i="1"/>
  <c r="D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D415" i="1"/>
  <c r="D413" i="1"/>
  <c r="C413" i="1"/>
  <c r="G413" i="1" s="1"/>
  <c r="D412" i="1"/>
  <c r="C412" i="1"/>
  <c r="D411" i="1"/>
  <c r="C411" i="1"/>
  <c r="D406" i="1"/>
  <c r="H406" i="1" s="1"/>
  <c r="C406" i="1"/>
  <c r="H405" i="1"/>
  <c r="D405" i="1"/>
  <c r="C405" i="1"/>
  <c r="G405" i="1" s="1"/>
  <c r="D404" i="1"/>
  <c r="H404" i="1" s="1"/>
  <c r="C404" i="1"/>
  <c r="H401" i="1"/>
  <c r="D401" i="1"/>
  <c r="C401" i="1"/>
  <c r="G401" i="1" s="1"/>
  <c r="D400" i="1"/>
  <c r="H400" i="1" s="1"/>
  <c r="C400" i="1"/>
  <c r="H399" i="1"/>
  <c r="D399" i="1"/>
  <c r="C399" i="1"/>
  <c r="G399" i="1" s="1"/>
  <c r="D398" i="1"/>
  <c r="C398" i="1"/>
  <c r="D397" i="1"/>
  <c r="C397" i="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D377" i="1"/>
  <c r="H377" i="1" s="1"/>
  <c r="C377" i="1"/>
  <c r="H376" i="1"/>
  <c r="D376" i="1"/>
  <c r="C376" i="1"/>
  <c r="G376" i="1" s="1"/>
  <c r="D375" i="1"/>
  <c r="H375" i="1" s="1"/>
  <c r="C375" i="1"/>
  <c r="D374" i="1"/>
  <c r="H374" i="1" s="1"/>
  <c r="C374" i="1"/>
  <c r="D373" i="1"/>
  <c r="H373" i="1" s="1"/>
  <c r="C373" i="1"/>
  <c r="H372" i="1"/>
  <c r="D372" i="1"/>
  <c r="C372" i="1"/>
  <c r="G372" i="1" s="1"/>
  <c r="D371" i="1"/>
  <c r="H371" i="1" s="1"/>
  <c r="C371" i="1"/>
  <c r="H370" i="1"/>
  <c r="D370" i="1"/>
  <c r="C370" i="1"/>
  <c r="G370" i="1" s="1"/>
  <c r="D369" i="1"/>
  <c r="H369" i="1" s="1"/>
  <c r="C369" i="1"/>
  <c r="D368" i="1"/>
  <c r="C368" i="1"/>
  <c r="G368" i="1" s="1"/>
  <c r="D367" i="1"/>
  <c r="C367" i="1"/>
  <c r="H366" i="1"/>
  <c r="D366" i="1"/>
  <c r="C366" i="1"/>
  <c r="G366" i="1" s="1"/>
  <c r="D365" i="1"/>
  <c r="H365" i="1" s="1"/>
  <c r="C365" i="1"/>
  <c r="D364" i="1"/>
  <c r="C364" i="1"/>
  <c r="D363" i="1"/>
  <c r="H363" i="1" s="1"/>
  <c r="C363" i="1"/>
  <c r="H362" i="1"/>
  <c r="D362" i="1"/>
  <c r="C362" i="1"/>
  <c r="G362" i="1" s="1"/>
  <c r="D361" i="1"/>
  <c r="H361" i="1" s="1"/>
  <c r="C361" i="1"/>
  <c r="H360" i="1"/>
  <c r="D360" i="1"/>
  <c r="C360" i="1"/>
  <c r="G360" i="1" s="1"/>
  <c r="D359" i="1"/>
  <c r="H359" i="1" s="1"/>
  <c r="C359"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C346"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D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H307" i="1"/>
  <c r="D307" i="1"/>
  <c r="C307" i="1"/>
  <c r="G307" i="1" s="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C294" i="1"/>
  <c r="D292" i="1"/>
  <c r="H292" i="1" s="1"/>
  <c r="C292" i="1"/>
  <c r="H291" i="1"/>
  <c r="D291" i="1"/>
  <c r="C291" i="1"/>
  <c r="G291" i="1" s="1"/>
  <c r="D290" i="1"/>
  <c r="H290" i="1" s="1"/>
  <c r="C290" i="1"/>
  <c r="H289" i="1"/>
  <c r="D289" i="1"/>
  <c r="C289" i="1"/>
  <c r="G289" i="1" s="1"/>
  <c r="D288" i="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H260" i="1"/>
  <c r="D260" i="1"/>
  <c r="C260" i="1"/>
  <c r="G260" i="1" s="1"/>
  <c r="D259" i="1"/>
  <c r="H259" i="1" s="1"/>
  <c r="C259" i="1"/>
  <c r="H258" i="1"/>
  <c r="D258" i="1"/>
  <c r="C258" i="1"/>
  <c r="G258" i="1" s="1"/>
  <c r="D257" i="1"/>
  <c r="H257" i="1" s="1"/>
  <c r="C257"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C248" i="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H239" i="1"/>
  <c r="D239" i="1"/>
  <c r="C239" i="1"/>
  <c r="G239" i="1" s="1"/>
  <c r="D238" i="1"/>
  <c r="H238" i="1" s="1"/>
  <c r="C238" i="1"/>
  <c r="H237" i="1"/>
  <c r="D237" i="1"/>
  <c r="C237" i="1"/>
  <c r="G237" i="1" s="1"/>
  <c r="D236" i="1"/>
  <c r="H236" i="1" s="1"/>
  <c r="D235" i="1"/>
  <c r="H235" i="1" s="1"/>
  <c r="C235" i="1"/>
  <c r="H234" i="1"/>
  <c r="D234" i="1"/>
  <c r="C234" i="1"/>
  <c r="G234" i="1" s="1"/>
  <c r="D233" i="1"/>
  <c r="H233" i="1" s="1"/>
  <c r="C233" i="1"/>
  <c r="D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C224" i="1"/>
  <c r="D223" i="1"/>
  <c r="H223" i="1" s="1"/>
  <c r="C223" i="1"/>
  <c r="G223" i="1" s="1"/>
  <c r="D222" i="1"/>
  <c r="H222" i="1" s="1"/>
  <c r="C222" i="1"/>
  <c r="G222" i="1" s="1"/>
  <c r="D221" i="1"/>
  <c r="H221" i="1" s="1"/>
  <c r="C221" i="1"/>
  <c r="G221"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H213" i="1"/>
  <c r="D213" i="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C207" i="1"/>
  <c r="D206" i="1"/>
  <c r="C206" i="1"/>
  <c r="D205" i="1"/>
  <c r="H205" i="1" s="1"/>
  <c r="C205" i="1"/>
  <c r="G205" i="1" s="1"/>
  <c r="D204" i="1"/>
  <c r="H204" i="1" s="1"/>
  <c r="C204" i="1"/>
  <c r="G204" i="1" s="1"/>
  <c r="D203" i="1"/>
  <c r="H203" i="1" s="1"/>
  <c r="C203" i="1"/>
  <c r="G203" i="1" s="1"/>
  <c r="D202" i="1"/>
  <c r="H202" i="1" s="1"/>
  <c r="C202" i="1"/>
  <c r="G202" i="1" s="1"/>
  <c r="H201" i="1"/>
  <c r="D201" i="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H195" i="1"/>
  <c r="D195" i="1"/>
  <c r="C195" i="1"/>
  <c r="G195" i="1" s="1"/>
  <c r="D194" i="1"/>
  <c r="H194" i="1" s="1"/>
  <c r="C194" i="1"/>
  <c r="G194" i="1" s="1"/>
  <c r="D193" i="1"/>
  <c r="H193" i="1" s="1"/>
  <c r="C193" i="1"/>
  <c r="G193" i="1" s="1"/>
  <c r="D192" i="1"/>
  <c r="C192" i="1"/>
  <c r="D191" i="1"/>
  <c r="H191" i="1" s="1"/>
  <c r="C191" i="1"/>
  <c r="G191" i="1" s="1"/>
  <c r="D190" i="1"/>
  <c r="H190" i="1" s="1"/>
  <c r="C190" i="1"/>
  <c r="D189" i="1"/>
  <c r="H189" i="1" s="1"/>
  <c r="C189" i="1"/>
  <c r="D188" i="1"/>
  <c r="C188" i="1"/>
  <c r="D187" i="1"/>
  <c r="C187" i="1"/>
  <c r="D186" i="1"/>
  <c r="H186" i="1" s="1"/>
  <c r="C186" i="1"/>
  <c r="G186" i="1" s="1"/>
  <c r="D185" i="1"/>
  <c r="H185" i="1" s="1"/>
  <c r="C185" i="1"/>
  <c r="G185" i="1" s="1"/>
  <c r="D184" i="1"/>
  <c r="C184" i="1"/>
  <c r="D183" i="1"/>
  <c r="C183" i="1"/>
  <c r="G183" i="1" s="1"/>
  <c r="D182" i="1"/>
  <c r="C182" i="1"/>
  <c r="G182" i="1" s="1"/>
  <c r="D181" i="1"/>
  <c r="C181" i="1"/>
  <c r="G181" i="1" s="1"/>
  <c r="D180" i="1"/>
  <c r="C180" i="1"/>
  <c r="G180" i="1" s="1"/>
  <c r="D179" i="1"/>
  <c r="H179" i="1" s="1"/>
  <c r="C179" i="1"/>
  <c r="G179" i="1" s="1"/>
  <c r="D178" i="1"/>
  <c r="H178" i="1" s="1"/>
  <c r="C178" i="1"/>
  <c r="D177" i="1"/>
  <c r="H177" i="1" s="1"/>
  <c r="C177" i="1"/>
  <c r="D176" i="1"/>
  <c r="H176" i="1" s="1"/>
  <c r="C176" i="1"/>
  <c r="D175" i="1"/>
  <c r="H175" i="1" s="1"/>
  <c r="C175" i="1"/>
  <c r="D174" i="1"/>
  <c r="H174" i="1" s="1"/>
  <c r="C174" i="1"/>
  <c r="D173" i="1"/>
  <c r="C173" i="1"/>
  <c r="D172" i="1"/>
  <c r="H172" i="1" s="1"/>
  <c r="C172" i="1"/>
  <c r="D171" i="1"/>
  <c r="H171" i="1" s="1"/>
  <c r="C171" i="1"/>
  <c r="D170" i="1"/>
  <c r="C170" i="1"/>
  <c r="D169" i="1"/>
  <c r="H169" i="1" s="1"/>
  <c r="C169" i="1"/>
  <c r="D168" i="1"/>
  <c r="H168" i="1" s="1"/>
  <c r="C168" i="1"/>
  <c r="D167" i="1"/>
  <c r="H167" i="1" s="1"/>
  <c r="C167" i="1"/>
  <c r="D166" i="1"/>
  <c r="C166" i="1"/>
  <c r="D165" i="1"/>
  <c r="C165" i="1"/>
  <c r="D164" i="1"/>
  <c r="H164" i="1" s="1"/>
  <c r="C164" i="1"/>
  <c r="G164" i="1" s="1"/>
  <c r="D163" i="1"/>
  <c r="C163" i="1"/>
  <c r="D162" i="1"/>
  <c r="C162" i="1"/>
  <c r="G162" i="1" s="1"/>
  <c r="D161" i="1"/>
  <c r="C161" i="1"/>
  <c r="D160" i="1"/>
  <c r="D158" i="1"/>
  <c r="C158" i="1"/>
  <c r="D157" i="1"/>
  <c r="C157" i="1"/>
  <c r="G157" i="1" s="1"/>
  <c r="D156" i="1"/>
  <c r="H156" i="1" s="1"/>
  <c r="C156" i="1"/>
  <c r="D155" i="1"/>
  <c r="C155" i="1"/>
  <c r="D154" i="1"/>
  <c r="C154" i="1"/>
  <c r="D153" i="1"/>
  <c r="H153" i="1" s="1"/>
  <c r="C153" i="1"/>
  <c r="D152" i="1"/>
  <c r="H152" i="1" s="1"/>
  <c r="C152" i="1"/>
  <c r="D151" i="1"/>
  <c r="C151" i="1"/>
  <c r="D150" i="1"/>
  <c r="C150" i="1"/>
  <c r="G150" i="1" s="1"/>
  <c r="C149" i="1"/>
  <c r="D146" i="1"/>
  <c r="H146" i="1" s="1"/>
  <c r="C146" i="1"/>
  <c r="G146" i="1" s="1"/>
  <c r="D145" i="1"/>
  <c r="H145" i="1" s="1"/>
  <c r="C145" i="1"/>
  <c r="G145" i="1" s="1"/>
  <c r="D144" i="1"/>
  <c r="H144" i="1" s="1"/>
  <c r="C144" i="1"/>
  <c r="G144" i="1" s="1"/>
  <c r="H143" i="1"/>
  <c r="D143" i="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C132" i="1"/>
  <c r="D131" i="1"/>
  <c r="H131" i="1" s="1"/>
  <c r="C131" i="1"/>
  <c r="G131" i="1" s="1"/>
  <c r="D130" i="1"/>
  <c r="D129" i="1"/>
  <c r="D128" i="1"/>
  <c r="H128" i="1" s="1"/>
  <c r="C128" i="1"/>
  <c r="G128" i="1" s="1"/>
  <c r="D127" i="1"/>
  <c r="H127" i="1" s="1"/>
  <c r="C127" i="1"/>
  <c r="G127" i="1" s="1"/>
  <c r="D126" i="1"/>
  <c r="H126" i="1" s="1"/>
  <c r="C126" i="1"/>
  <c r="G126" i="1" s="1"/>
  <c r="D125" i="1"/>
  <c r="H125" i="1" s="1"/>
  <c r="C125" i="1"/>
  <c r="G125" i="1" s="1"/>
  <c r="D124" i="1"/>
  <c r="H124" i="1" s="1"/>
  <c r="C124" i="1"/>
  <c r="G124" i="1" s="1"/>
  <c r="D123" i="1"/>
  <c r="C123" i="1"/>
  <c r="D122" i="1"/>
  <c r="H122" i="1" s="1"/>
  <c r="C122" i="1"/>
  <c r="G122" i="1" s="1"/>
  <c r="D121" i="1"/>
  <c r="C121" i="1"/>
  <c r="D120" i="1"/>
  <c r="C120" i="1"/>
  <c r="H119" i="1"/>
  <c r="D119" i="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D112" i="1"/>
  <c r="H112" i="1" s="1"/>
  <c r="C112" i="1"/>
  <c r="G112" i="1" s="1"/>
  <c r="D111" i="1"/>
  <c r="H111" i="1" s="1"/>
  <c r="C111" i="1"/>
  <c r="G111" i="1" s="1"/>
  <c r="D110" i="1"/>
  <c r="H110" i="1" s="1"/>
  <c r="C110" i="1"/>
  <c r="G110" i="1" s="1"/>
  <c r="D109" i="1"/>
  <c r="H109" i="1" s="1"/>
  <c r="C109" i="1"/>
  <c r="G109" i="1" s="1"/>
  <c r="C108" i="1"/>
  <c r="D107" i="1"/>
  <c r="H107" i="1" s="1"/>
  <c r="C107" i="1"/>
  <c r="G107" i="1" s="1"/>
  <c r="D106" i="1"/>
  <c r="H106" i="1" s="1"/>
  <c r="C106" i="1"/>
  <c r="G106" i="1" s="1"/>
  <c r="H105" i="1"/>
  <c r="D105" i="1"/>
  <c r="C105" i="1"/>
  <c r="G105" i="1" s="1"/>
  <c r="D104" i="1"/>
  <c r="H104" i="1" s="1"/>
  <c r="C104" i="1"/>
  <c r="G104" i="1" s="1"/>
  <c r="D103" i="1"/>
  <c r="H103" i="1" s="1"/>
  <c r="C103" i="1"/>
  <c r="G103" i="1" s="1"/>
  <c r="C102" i="1"/>
  <c r="D101" i="1"/>
  <c r="H101" i="1" s="1"/>
  <c r="C101" i="1"/>
  <c r="G101" i="1" s="1"/>
  <c r="D100" i="1"/>
  <c r="H100" i="1" s="1"/>
  <c r="C100" i="1"/>
  <c r="G100" i="1" s="1"/>
  <c r="H99" i="1"/>
  <c r="D99" i="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H86" i="1"/>
  <c r="D86" i="1"/>
  <c r="C86" i="1"/>
  <c r="G86" i="1" s="1"/>
  <c r="D85" i="1"/>
  <c r="H85" i="1" s="1"/>
  <c r="C85" i="1"/>
  <c r="G85" i="1" s="1"/>
  <c r="D84" i="1"/>
  <c r="H84" i="1" s="1"/>
  <c r="C84" i="1"/>
  <c r="G84" i="1" s="1"/>
  <c r="D83" i="1"/>
  <c r="H83" i="1" s="1"/>
  <c r="C83" i="1"/>
  <c r="G83" i="1" s="1"/>
  <c r="D82" i="1"/>
  <c r="C82" i="1"/>
  <c r="D81" i="1"/>
  <c r="C81" i="1"/>
  <c r="D80" i="1"/>
  <c r="H80" i="1" s="1"/>
  <c r="C80" i="1"/>
  <c r="G80" i="1" s="1"/>
  <c r="C79"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H59" i="1"/>
  <c r="D59" i="1"/>
  <c r="C59" i="1"/>
  <c r="G59" i="1" s="1"/>
  <c r="D58" i="1"/>
  <c r="H58" i="1" s="1"/>
  <c r="C58" i="1"/>
  <c r="G58" i="1" s="1"/>
  <c r="D57" i="1"/>
  <c r="H57" i="1" s="1"/>
  <c r="C57" i="1"/>
  <c r="G57" i="1" s="1"/>
  <c r="D56" i="1"/>
  <c r="H56" i="1" s="1"/>
  <c r="C56" i="1"/>
  <c r="G56" i="1" s="1"/>
  <c r="D55" i="1"/>
  <c r="H55" i="1" s="1"/>
  <c r="C55" i="1"/>
  <c r="G55" i="1" s="1"/>
  <c r="H54" i="1"/>
  <c r="D54" i="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H31" i="1"/>
  <c r="D31" i="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H13" i="1"/>
  <c r="D13" i="1"/>
  <c r="C13" i="1"/>
  <c r="G13" i="1" s="1"/>
  <c r="D12" i="1"/>
  <c r="H12" i="1" s="1"/>
  <c r="C12" i="1"/>
  <c r="G12" i="1" s="1"/>
  <c r="D11" i="1"/>
  <c r="H11" i="1" s="1"/>
  <c r="C11" i="1"/>
  <c r="G11" i="1" s="1"/>
  <c r="D10" i="1"/>
  <c r="H10" i="1" s="1"/>
  <c r="C10" i="1"/>
  <c r="G10" i="1" s="1"/>
  <c r="H9" i="1"/>
  <c r="D9" i="1"/>
  <c r="C9" i="1"/>
  <c r="G9" i="1" s="1"/>
  <c r="D8" i="1"/>
  <c r="H8" i="1" s="1"/>
  <c r="C8" i="1"/>
  <c r="G8" i="1" s="1"/>
  <c r="D7" i="1"/>
  <c r="H7" i="1" s="1"/>
  <c r="C7" i="1"/>
  <c r="G7" i="1" s="1"/>
  <c r="D6" i="1"/>
  <c r="H6" i="1" s="1"/>
  <c r="C6" i="1"/>
  <c r="G6" i="1" s="1"/>
  <c r="H5" i="1"/>
  <c r="D5" i="1"/>
  <c r="C5" i="1"/>
  <c r="G5" i="1" s="1"/>
  <c r="D4" i="1"/>
  <c r="H4" i="1" s="1"/>
  <c r="C4" i="1"/>
  <c r="G4" i="1" s="1"/>
  <c r="D3" i="1"/>
  <c r="H3" i="1" s="1"/>
  <c r="C3" i="1"/>
  <c r="G3" i="1" s="1"/>
  <c r="H82" i="1" l="1"/>
  <c r="F83" i="4"/>
  <c r="G81" i="1"/>
  <c r="H79" i="1"/>
  <c r="H81" i="1"/>
  <c r="D82" i="4"/>
  <c r="C78" i="1" s="1"/>
  <c r="H1244" i="1"/>
  <c r="G176" i="1"/>
  <c r="F214" i="9"/>
  <c r="F216" i="9"/>
  <c r="G1436" i="1"/>
  <c r="H1453" i="1"/>
  <c r="H1454" i="1"/>
  <c r="H1436" i="1"/>
  <c r="G1265" i="1"/>
  <c r="G1263" i="1"/>
  <c r="G1423" i="1"/>
  <c r="G1427" i="1"/>
  <c r="H1423" i="1"/>
  <c r="H1427" i="1"/>
  <c r="H1578" i="1"/>
  <c r="C1576" i="1"/>
  <c r="H1532" i="1"/>
  <c r="H1518" i="1"/>
  <c r="H1524" i="1"/>
  <c r="H1530" i="1"/>
  <c r="G1531" i="1"/>
  <c r="G1507" i="1"/>
  <c r="G1501" i="1"/>
  <c r="G1499" i="1"/>
  <c r="H1481" i="1"/>
  <c r="G1481" i="1"/>
  <c r="G1485" i="1"/>
  <c r="G1483" i="1"/>
  <c r="H1166" i="1"/>
  <c r="G1035" i="1"/>
  <c r="G1223" i="1"/>
  <c r="E237" i="5"/>
  <c r="F245" i="5"/>
  <c r="G1165" i="1"/>
  <c r="D1154" i="1"/>
  <c r="H1154" i="1" s="1"/>
  <c r="G1155" i="1"/>
  <c r="G1137" i="1"/>
  <c r="G1101" i="1"/>
  <c r="G1054" i="1"/>
  <c r="G1032" i="1"/>
  <c r="G1030" i="1"/>
  <c r="G1013" i="1"/>
  <c r="E12" i="5"/>
  <c r="D990" i="1" s="1"/>
  <c r="F19" i="5"/>
  <c r="G997" i="1"/>
  <c r="F13" i="5"/>
  <c r="G993" i="1"/>
  <c r="F221" i="9"/>
  <c r="B221" i="9" s="1"/>
  <c r="G717" i="1"/>
  <c r="F219" i="9"/>
  <c r="B219" i="9" s="1"/>
  <c r="G713" i="1"/>
  <c r="G709" i="1"/>
  <c r="F217" i="9"/>
  <c r="B217" i="9" s="1"/>
  <c r="G703" i="1"/>
  <c r="G649" i="1"/>
  <c r="B274" i="9"/>
  <c r="G647" i="1"/>
  <c r="F652" i="4"/>
  <c r="G645" i="1"/>
  <c r="G397" i="1"/>
  <c r="F402" i="4"/>
  <c r="G374" i="1"/>
  <c r="G364" i="1"/>
  <c r="G411" i="1"/>
  <c r="F643" i="4"/>
  <c r="F252" i="4"/>
  <c r="E252" i="4"/>
  <c r="D248" i="1" s="1"/>
  <c r="G248" i="1" s="1"/>
  <c r="F259" i="4"/>
  <c r="G192" i="1"/>
  <c r="G206" i="1"/>
  <c r="G207" i="1"/>
  <c r="G190" i="1"/>
  <c r="G189" i="1"/>
  <c r="G188" i="1"/>
  <c r="G184" i="1"/>
  <c r="G187" i="1"/>
  <c r="F188" i="4"/>
  <c r="F220" i="9"/>
  <c r="B220" i="9" s="1"/>
  <c r="F218" i="9"/>
  <c r="B218" i="9" s="1"/>
  <c r="G178" i="1"/>
  <c r="G177" i="1"/>
  <c r="G175" i="1"/>
  <c r="F177" i="4"/>
  <c r="G173" i="1"/>
  <c r="G174" i="1"/>
  <c r="G172" i="1"/>
  <c r="G171" i="1"/>
  <c r="G170" i="1"/>
  <c r="G169" i="1"/>
  <c r="G168" i="1"/>
  <c r="G167" i="1"/>
  <c r="G165" i="1"/>
  <c r="G166" i="1"/>
  <c r="G163" i="1"/>
  <c r="G161" i="1"/>
  <c r="E163" i="4"/>
  <c r="D159" i="1" s="1"/>
  <c r="G158" i="1"/>
  <c r="G155" i="1"/>
  <c r="G156" i="1"/>
  <c r="E152" i="4"/>
  <c r="D148" i="1" s="1"/>
  <c r="F159" i="4"/>
  <c r="G154" i="1"/>
  <c r="G153" i="1"/>
  <c r="G152" i="1"/>
  <c r="G151" i="1"/>
  <c r="D149" i="1"/>
  <c r="G149" i="1" s="1"/>
  <c r="F153" i="4"/>
  <c r="G132" i="1"/>
  <c r="F133" i="4"/>
  <c r="E106" i="4"/>
  <c r="F112" i="4"/>
  <c r="G120" i="1"/>
  <c r="G121" i="1"/>
  <c r="G123" i="1"/>
  <c r="F125" i="4"/>
  <c r="G108" i="1"/>
  <c r="G113" i="1"/>
  <c r="G79" i="1"/>
  <c r="G82" i="1"/>
  <c r="B214" i="9"/>
  <c r="E283" i="9"/>
  <c r="B283" i="9" s="1"/>
  <c r="H1264" i="1"/>
  <c r="H1263" i="1"/>
  <c r="H1241" i="1"/>
  <c r="H1232" i="1"/>
  <c r="H1223" i="1"/>
  <c r="H1222" i="1"/>
  <c r="H1216" i="1"/>
  <c r="H1217" i="1"/>
  <c r="H1165" i="1"/>
  <c r="H1160" i="1"/>
  <c r="H1156" i="1"/>
  <c r="H1155" i="1"/>
  <c r="H1149" i="1"/>
  <c r="H1137" i="1"/>
  <c r="H1097" i="1"/>
  <c r="H1101" i="1"/>
  <c r="H1064" i="1"/>
  <c r="H1061" i="1"/>
  <c r="H1054" i="1"/>
  <c r="H1050" i="1"/>
  <c r="H1035" i="1"/>
  <c r="H1032" i="1"/>
  <c r="H1019" i="1"/>
  <c r="H1020" i="1"/>
  <c r="H1013" i="1"/>
  <c r="H1014" i="1"/>
  <c r="H1012" i="1"/>
  <c r="H1007" i="1"/>
  <c r="H1008" i="1"/>
  <c r="H1001" i="1"/>
  <c r="H999" i="1"/>
  <c r="H997" i="1"/>
  <c r="H998" i="1"/>
  <c r="D12" i="5"/>
  <c r="D7" i="5" s="1"/>
  <c r="H988" i="1"/>
  <c r="H993" i="1"/>
  <c r="H987" i="1"/>
  <c r="E67" i="9"/>
  <c r="B67" i="9" s="1"/>
  <c r="E225" i="9"/>
  <c r="B225" i="9" s="1"/>
  <c r="H811" i="1"/>
  <c r="H809" i="1"/>
  <c r="H718" i="1"/>
  <c r="H717" i="1"/>
  <c r="H716" i="1"/>
  <c r="H715" i="1"/>
  <c r="H713" i="1"/>
  <c r="H712" i="1"/>
  <c r="H711" i="1"/>
  <c r="H709" i="1"/>
  <c r="H703" i="1"/>
  <c r="B216" i="9"/>
  <c r="H649" i="1"/>
  <c r="H648" i="1"/>
  <c r="E22" i="9"/>
  <c r="B22" i="9" s="1"/>
  <c r="H647" i="1"/>
  <c r="H646" i="1"/>
  <c r="H644" i="1"/>
  <c r="H643" i="1"/>
  <c r="H642" i="1"/>
  <c r="H645" i="1"/>
  <c r="H641" i="1"/>
  <c r="H397" i="1"/>
  <c r="H398" i="1"/>
  <c r="H368" i="1"/>
  <c r="H364" i="1"/>
  <c r="H367" i="1"/>
  <c r="H413" i="1"/>
  <c r="H411" i="1"/>
  <c r="H412" i="1"/>
  <c r="D644" i="4"/>
  <c r="C638" i="1" s="1"/>
  <c r="H288" i="1"/>
  <c r="H637" i="1"/>
  <c r="H150" i="1"/>
  <c r="H248" i="1"/>
  <c r="H256" i="1"/>
  <c r="H192" i="1"/>
  <c r="H206" i="1"/>
  <c r="H207" i="1"/>
  <c r="H188" i="1"/>
  <c r="H184" i="1"/>
  <c r="H187" i="1"/>
  <c r="E46" i="9"/>
  <c r="B46" i="9" s="1"/>
  <c r="B222" i="9"/>
  <c r="H183" i="1"/>
  <c r="H182" i="1"/>
  <c r="E44" i="9"/>
  <c r="B44" i="9" s="1"/>
  <c r="H181" i="1"/>
  <c r="H173" i="1"/>
  <c r="H180" i="1"/>
  <c r="E42" i="9"/>
  <c r="B42" i="9" s="1"/>
  <c r="D163" i="4"/>
  <c r="H170" i="1"/>
  <c r="H165" i="1"/>
  <c r="H166" i="1"/>
  <c r="C159" i="1"/>
  <c r="C160" i="1"/>
  <c r="G160" i="1" s="1"/>
  <c r="H163" i="1"/>
  <c r="E40" i="9"/>
  <c r="B40" i="9" s="1"/>
  <c r="H162" i="1"/>
  <c r="H160" i="1"/>
  <c r="H161" i="1"/>
  <c r="H158" i="1"/>
  <c r="H155" i="1"/>
  <c r="H157" i="1"/>
  <c r="H154" i="1"/>
  <c r="H149" i="1"/>
  <c r="H151" i="1"/>
  <c r="D152" i="4"/>
  <c r="H20" i="9" s="1"/>
  <c r="H132" i="1"/>
  <c r="C129" i="1"/>
  <c r="G129" i="1" s="1"/>
  <c r="C130" i="1"/>
  <c r="G130" i="1" s="1"/>
  <c r="H123" i="1"/>
  <c r="H120" i="1"/>
  <c r="H121" i="1"/>
  <c r="E528" i="4"/>
  <c r="D523" i="1"/>
  <c r="G224" i="1"/>
  <c r="H224" i="1"/>
  <c r="G226" i="1"/>
  <c r="G228" i="1"/>
  <c r="G230" i="1"/>
  <c r="G233" i="1"/>
  <c r="G235" i="1"/>
  <c r="G238"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2" i="1"/>
  <c r="G324" i="1"/>
  <c r="G327" i="1"/>
  <c r="G329" i="1"/>
  <c r="G331" i="1"/>
  <c r="G333" i="1"/>
  <c r="G335" i="1"/>
  <c r="G337" i="1"/>
  <c r="G339" i="1"/>
  <c r="G341" i="1"/>
  <c r="G343" i="1"/>
  <c r="G348" i="1"/>
  <c r="G350" i="1"/>
  <c r="G352" i="1"/>
  <c r="G354" i="1"/>
  <c r="G356" i="1"/>
  <c r="G359" i="1"/>
  <c r="G361" i="1"/>
  <c r="G363" i="1"/>
  <c r="G365" i="1"/>
  <c r="G367" i="1"/>
  <c r="G369" i="1"/>
  <c r="G371" i="1"/>
  <c r="G373" i="1"/>
  <c r="G375" i="1"/>
  <c r="G377" i="1"/>
  <c r="G380" i="1"/>
  <c r="G382" i="1"/>
  <c r="G384" i="1"/>
  <c r="G386" i="1"/>
  <c r="G388" i="1"/>
  <c r="G390" i="1"/>
  <c r="G392" i="1"/>
  <c r="G394" i="1"/>
  <c r="G396" i="1"/>
  <c r="G398" i="1"/>
  <c r="G400" i="1"/>
  <c r="G404" i="1"/>
  <c r="G406" i="1"/>
  <c r="G412" i="1"/>
  <c r="G416" i="1"/>
  <c r="G418" i="1"/>
  <c r="G420" i="1"/>
  <c r="G422" i="1"/>
  <c r="G425" i="1"/>
  <c r="G427" i="1"/>
  <c r="G429" i="1"/>
  <c r="G431" i="1"/>
  <c r="G433" i="1"/>
  <c r="G435" i="1"/>
  <c r="G437" i="1"/>
  <c r="G439" i="1"/>
  <c r="G441" i="1"/>
  <c r="G443" i="1"/>
  <c r="G445" i="1"/>
  <c r="G447" i="1"/>
  <c r="G449" i="1"/>
  <c r="G451" i="1"/>
  <c r="G454" i="1"/>
  <c r="G456" i="1"/>
  <c r="G458" i="1"/>
  <c r="G461" i="1"/>
  <c r="G463" i="1"/>
  <c r="G465" i="1"/>
  <c r="G467" i="1"/>
  <c r="G469" i="1"/>
  <c r="G471" i="1"/>
  <c r="G473" i="1"/>
  <c r="G475" i="1"/>
  <c r="G477" i="1"/>
  <c r="G480" i="1"/>
  <c r="G482" i="1"/>
  <c r="G485" i="1"/>
  <c r="G487" i="1"/>
  <c r="G489"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4" i="1"/>
  <c r="G576" i="1"/>
  <c r="G578" i="1"/>
  <c r="G580" i="1"/>
  <c r="G582" i="1"/>
  <c r="G584" i="1"/>
  <c r="G586" i="1"/>
  <c r="G589" i="1"/>
  <c r="G591" i="1"/>
  <c r="G593" i="1"/>
  <c r="G595" i="1"/>
  <c r="G597" i="1"/>
  <c r="G599" i="1"/>
  <c r="G601" i="1"/>
  <c r="G603" i="1"/>
  <c r="G605" i="1"/>
  <c r="G607" i="1"/>
  <c r="G609" i="1"/>
  <c r="G611" i="1"/>
  <c r="G613" i="1"/>
  <c r="G615" i="1"/>
  <c r="G617" i="1"/>
  <c r="G620" i="1"/>
  <c r="G622" i="1"/>
  <c r="G624" i="1"/>
  <c r="G627" i="1"/>
  <c r="G631"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J1440" i="1"/>
  <c r="J1442" i="1"/>
  <c r="J1444" i="1"/>
  <c r="J1447" i="1"/>
  <c r="H1447" i="1"/>
  <c r="G1447" i="1"/>
  <c r="J1449" i="1"/>
  <c r="H1449" i="1"/>
  <c r="G1449" i="1"/>
  <c r="I1449" i="1" s="1"/>
  <c r="J1451" i="1"/>
  <c r="H1451" i="1"/>
  <c r="G1451" i="1"/>
  <c r="G1453" i="1"/>
  <c r="J1456" i="1"/>
  <c r="H1456" i="1"/>
  <c r="G1456" i="1"/>
  <c r="J1458" i="1"/>
  <c r="H1458" i="1"/>
  <c r="G1458" i="1"/>
  <c r="I1458" i="1" s="1"/>
  <c r="J1460" i="1"/>
  <c r="H1460" i="1"/>
  <c r="G1460" i="1"/>
  <c r="J1476" i="1"/>
  <c r="H1476" i="1"/>
  <c r="G1476" i="1"/>
  <c r="I1476" i="1" s="1"/>
  <c r="J1478" i="1"/>
  <c r="H1478" i="1"/>
  <c r="G1478" i="1"/>
  <c r="G1480" i="1"/>
  <c r="H1480" i="1"/>
  <c r="G1484" i="1"/>
  <c r="H1484" i="1"/>
  <c r="G1488" i="1"/>
  <c r="H1488" i="1"/>
  <c r="F7" i="4"/>
  <c r="D6" i="4"/>
  <c r="F8" i="4"/>
  <c r="D224" i="4"/>
  <c r="C232" i="1"/>
  <c r="F236" i="4"/>
  <c r="G236" i="1"/>
  <c r="F240" i="4"/>
  <c r="G240" i="1"/>
  <c r="F244" i="4"/>
  <c r="D311" i="4"/>
  <c r="C326" i="1"/>
  <c r="F331" i="4"/>
  <c r="F644" i="4"/>
  <c r="G460" i="1"/>
  <c r="F466" i="4"/>
  <c r="H1034" i="1"/>
  <c r="J1446" i="1"/>
  <c r="H1446" i="1"/>
  <c r="G1446" i="1"/>
  <c r="I1446" i="1" s="1"/>
  <c r="J1448" i="1"/>
  <c r="H1448" i="1"/>
  <c r="G1448" i="1"/>
  <c r="J1450" i="1"/>
  <c r="H1450" i="1"/>
  <c r="G1450" i="1"/>
  <c r="I1450" i="1" s="1"/>
  <c r="J1452" i="1"/>
  <c r="H1452" i="1"/>
  <c r="G1452" i="1"/>
  <c r="J1455" i="1"/>
  <c r="H1455" i="1"/>
  <c r="G1455" i="1"/>
  <c r="J1457" i="1"/>
  <c r="H1457" i="1"/>
  <c r="G1457" i="1"/>
  <c r="J1459" i="1"/>
  <c r="H1459" i="1"/>
  <c r="G1459" i="1"/>
  <c r="I1459" i="1" s="1"/>
  <c r="G1461" i="1"/>
  <c r="G1470" i="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F54" i="4"/>
  <c r="F164" i="4"/>
  <c r="F216" i="4"/>
  <c r="D363" i="4"/>
  <c r="C378" i="1"/>
  <c r="F383" i="4"/>
  <c r="G424" i="1"/>
  <c r="F430" i="4"/>
  <c r="D484" i="4"/>
  <c r="C484" i="1"/>
  <c r="F490" i="4"/>
  <c r="D515" i="4"/>
  <c r="C510" i="1"/>
  <c r="F516" i="4"/>
  <c r="C626" i="1"/>
  <c r="G986" i="1"/>
  <c r="H986" i="1"/>
  <c r="G988" i="1"/>
  <c r="D991" i="1"/>
  <c r="H991" i="1" s="1"/>
  <c r="G992" i="1"/>
  <c r="G994" i="1"/>
  <c r="G996" i="1"/>
  <c r="G998" i="1"/>
  <c r="G1000" i="1"/>
  <c r="G1002" i="1"/>
  <c r="G1004" i="1"/>
  <c r="G1006" i="1"/>
  <c r="G1008" i="1"/>
  <c r="G1010" i="1"/>
  <c r="G1012" i="1"/>
  <c r="G1014" i="1"/>
  <c r="G1016" i="1"/>
  <c r="G1018" i="1"/>
  <c r="G1020" i="1"/>
  <c r="G1022" i="1"/>
  <c r="G1024" i="1"/>
  <c r="G1026" i="1"/>
  <c r="G1028" i="1"/>
  <c r="G1031" i="1"/>
  <c r="G1033" i="1"/>
  <c r="G1036" i="1"/>
  <c r="G1038" i="1"/>
  <c r="G1040" i="1"/>
  <c r="G1042" i="1"/>
  <c r="G1044" i="1"/>
  <c r="G1049" i="1"/>
  <c r="G1051" i="1"/>
  <c r="G1053" i="1"/>
  <c r="G1055" i="1"/>
  <c r="G1058" i="1"/>
  <c r="G1060" i="1"/>
  <c r="G1062" i="1"/>
  <c r="G1064" i="1"/>
  <c r="G1068" i="1"/>
  <c r="G1070" i="1"/>
  <c r="G1072" i="1"/>
  <c r="G1074" i="1"/>
  <c r="G1076" i="1"/>
  <c r="G1078" i="1"/>
  <c r="G1080" i="1"/>
  <c r="G1082" i="1"/>
  <c r="G1085" i="1"/>
  <c r="G1087" i="1"/>
  <c r="G1089" i="1"/>
  <c r="G1091" i="1"/>
  <c r="G1093" i="1"/>
  <c r="G1095" i="1"/>
  <c r="G1098" i="1"/>
  <c r="G1100" i="1"/>
  <c r="G1102" i="1"/>
  <c r="G1105" i="1"/>
  <c r="G1107" i="1"/>
  <c r="G1109" i="1"/>
  <c r="G1111" i="1"/>
  <c r="G1114" i="1"/>
  <c r="G1116" i="1"/>
  <c r="G1118" i="1"/>
  <c r="G1121" i="1"/>
  <c r="G1123" i="1"/>
  <c r="G1126" i="1"/>
  <c r="G1128" i="1"/>
  <c r="G1130" i="1"/>
  <c r="G1132" i="1"/>
  <c r="G1134" i="1"/>
  <c r="G1136" i="1"/>
  <c r="G1138" i="1"/>
  <c r="G1140" i="1"/>
  <c r="G1143" i="1"/>
  <c r="G1145" i="1"/>
  <c r="G1147" i="1"/>
  <c r="G1150" i="1"/>
  <c r="G1156" i="1"/>
  <c r="D1157" i="1"/>
  <c r="H1157" i="1" s="1"/>
  <c r="G1158" i="1"/>
  <c r="G1160" i="1"/>
  <c r="G1162" i="1"/>
  <c r="G1164" i="1"/>
  <c r="G1166" i="1"/>
  <c r="D1167" i="1"/>
  <c r="H1167" i="1" s="1"/>
  <c r="G1168" i="1"/>
  <c r="G1170" i="1"/>
  <c r="G1172" i="1"/>
  <c r="G1174" i="1"/>
  <c r="G1176" i="1"/>
  <c r="G1178" i="1"/>
  <c r="G1180" i="1"/>
  <c r="G1182" i="1"/>
  <c r="G1186" i="1"/>
  <c r="G1188" i="1"/>
  <c r="G1190" i="1"/>
  <c r="G1192" i="1"/>
  <c r="G1194" i="1"/>
  <c r="G1196" i="1"/>
  <c r="G1198" i="1"/>
  <c r="G1200" i="1"/>
  <c r="D1201" i="1"/>
  <c r="H1201" i="1" s="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29" i="1"/>
  <c r="D1330" i="1"/>
  <c r="H1330" i="1" s="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5" i="1"/>
  <c r="G1397" i="1"/>
  <c r="G1399"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G1492" i="1"/>
  <c r="H1492" i="1"/>
  <c r="G1496" i="1"/>
  <c r="H1496" i="1"/>
  <c r="G1500" i="1"/>
  <c r="H1500" i="1"/>
  <c r="G1504" i="1"/>
  <c r="H1504" i="1"/>
  <c r="G1508" i="1"/>
  <c r="H1508" i="1"/>
  <c r="G1512" i="1"/>
  <c r="H1512" i="1"/>
  <c r="G1516" i="1"/>
  <c r="H1516" i="1"/>
  <c r="E224" i="4"/>
  <c r="D220" i="1" s="1"/>
  <c r="F264" i="4"/>
  <c r="D298" i="4"/>
  <c r="F299" i="4"/>
  <c r="E311" i="4"/>
  <c r="D306" i="1" s="1"/>
  <c r="D350" i="4"/>
  <c r="F351" i="4"/>
  <c r="E363" i="4"/>
  <c r="D358" i="1" s="1"/>
  <c r="E644" i="4"/>
  <c r="D638" i="1" s="1"/>
  <c r="D69" i="5"/>
  <c r="C1048" i="1"/>
  <c r="F70" i="5"/>
  <c r="F78" i="5"/>
  <c r="C1056" i="1"/>
  <c r="G1104" i="1"/>
  <c r="F126" i="5"/>
  <c r="D134" i="5"/>
  <c r="G1142" i="1"/>
  <c r="F164" i="5"/>
  <c r="G1148" i="1"/>
  <c r="F170" i="5"/>
  <c r="D89" i="6"/>
  <c r="C1393" i="1"/>
  <c r="F99" i="6"/>
  <c r="G1401" i="1"/>
  <c r="F107" i="6"/>
  <c r="F52" i="5"/>
  <c r="G1034" i="1"/>
  <c r="F56" i="5"/>
  <c r="G286" i="9"/>
  <c r="E286" i="9" s="1"/>
  <c r="B286" i="9" s="1"/>
  <c r="D87" i="5"/>
  <c r="C1066" i="1"/>
  <c r="F88" i="5"/>
  <c r="F106" i="5"/>
  <c r="F118" i="5"/>
  <c r="C1096" i="1"/>
  <c r="F142" i="5"/>
  <c r="C1124" i="1"/>
  <c r="E175" i="5"/>
  <c r="D1152" i="1" s="1"/>
  <c r="I22" i="3"/>
  <c r="D206" i="5"/>
  <c r="C1184" i="1"/>
  <c r="F207" i="5"/>
  <c r="F5" i="6"/>
  <c r="C1299" i="1"/>
  <c r="D141" i="6"/>
  <c r="G1445" i="1"/>
  <c r="E50" i="4"/>
  <c r="D46" i="1" s="1"/>
  <c r="H46" i="1" s="1"/>
  <c r="E82" i="4"/>
  <c r="D78" i="1" s="1"/>
  <c r="H78" i="1" s="1"/>
  <c r="F134" i="4"/>
  <c r="F140" i="4"/>
  <c r="G20" i="9"/>
  <c r="E299" i="4"/>
  <c r="F345" i="4"/>
  <c r="E351" i="4"/>
  <c r="F397" i="4"/>
  <c r="F417" i="4"/>
  <c r="D421" i="4"/>
  <c r="F422" i="4"/>
  <c r="D459" i="4"/>
  <c r="F460" i="4"/>
  <c r="E484" i="4"/>
  <c r="D478" i="1" s="1"/>
  <c r="D529" i="4"/>
  <c r="F530" i="4"/>
  <c r="D567" i="4"/>
  <c r="F568" i="4"/>
  <c r="D593" i="4"/>
  <c r="F594" i="4"/>
  <c r="D625" i="4"/>
  <c r="F626" i="4"/>
  <c r="F8" i="5"/>
  <c r="H287" i="9"/>
  <c r="E287" i="9" s="1"/>
  <c r="B287" i="9" s="1"/>
  <c r="E146" i="5"/>
  <c r="D1124" i="1" s="1"/>
  <c r="G289" i="9"/>
  <c r="E289" i="9" s="1"/>
  <c r="B289" i="9" s="1"/>
  <c r="D176" i="5"/>
  <c r="G291" i="9"/>
  <c r="E291" i="9" s="1"/>
  <c r="B291" i="9" s="1"/>
  <c r="F190" i="5"/>
  <c r="F191" i="5"/>
  <c r="F239" i="5"/>
  <c r="D238" i="5"/>
  <c r="F246" i="5"/>
  <c r="F115" i="6"/>
  <c r="F416" i="4"/>
  <c r="E142" i="9"/>
  <c r="B142" i="9" s="1"/>
  <c r="F603" i="4"/>
  <c r="F149" i="5"/>
  <c r="E5" i="6"/>
  <c r="D42" i="8"/>
  <c r="G294" i="9" s="1"/>
  <c r="E294" i="9" s="1"/>
  <c r="G278" i="9"/>
  <c r="E278" i="9" s="1"/>
  <c r="B278"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H164" i="9"/>
  <c r="G277" i="9"/>
  <c r="E277" i="9" s="1"/>
  <c r="B277"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E165" i="9" s="1"/>
  <c r="B165" i="9" s="1"/>
  <c r="I10" i="9"/>
  <c r="G297" i="9"/>
  <c r="E297" i="9" s="1"/>
  <c r="B226" i="9"/>
  <c r="B229" i="9"/>
  <c r="B231" i="9"/>
  <c r="B233" i="9"/>
  <c r="B235" i="9"/>
  <c r="B237" i="9"/>
  <c r="B239" i="9"/>
  <c r="B241" i="9"/>
  <c r="B243" i="9"/>
  <c r="B245" i="9"/>
  <c r="B247" i="9"/>
  <c r="B249" i="9"/>
  <c r="B251" i="9"/>
  <c r="B253" i="9"/>
  <c r="B255" i="9"/>
  <c r="B257" i="9"/>
  <c r="B259" i="9"/>
  <c r="B261" i="9"/>
  <c r="B263" i="9"/>
  <c r="B265" i="9"/>
  <c r="B267" i="9"/>
  <c r="B269" i="9"/>
  <c r="B271" i="9"/>
  <c r="F212" i="9" l="1"/>
  <c r="B212" i="9" s="1"/>
  <c r="I1455" i="1"/>
  <c r="G1576" i="1"/>
  <c r="H1576" i="1"/>
  <c r="G1154" i="1"/>
  <c r="I23" i="3"/>
  <c r="D1214" i="1"/>
  <c r="F146" i="5"/>
  <c r="E7" i="5"/>
  <c r="D985" i="1" s="1"/>
  <c r="G159" i="1"/>
  <c r="F163" i="4"/>
  <c r="D102" i="1"/>
  <c r="F106" i="4"/>
  <c r="F82" i="4"/>
  <c r="F12" i="5"/>
  <c r="C990" i="1"/>
  <c r="H159" i="1"/>
  <c r="D151" i="4"/>
  <c r="D289" i="4" s="1"/>
  <c r="D290" i="4" s="1"/>
  <c r="F152" i="4"/>
  <c r="C148" i="1"/>
  <c r="E20" i="9"/>
  <c r="B20" i="9" s="1"/>
  <c r="H130" i="1"/>
  <c r="H129" i="1"/>
  <c r="B294" i="9"/>
  <c r="B297" i="9"/>
  <c r="E296" i="9"/>
  <c r="I10" i="3" s="1"/>
  <c r="B191" i="9"/>
  <c r="F176" i="5"/>
  <c r="C1153" i="1"/>
  <c r="H22" i="3"/>
  <c r="E68" i="5"/>
  <c r="H20" i="3"/>
  <c r="C985" i="1"/>
  <c r="F625" i="4"/>
  <c r="C619" i="1"/>
  <c r="F593" i="4"/>
  <c r="C587" i="1"/>
  <c r="F567" i="4"/>
  <c r="C561" i="1"/>
  <c r="F529" i="4"/>
  <c r="D528" i="4"/>
  <c r="C523" i="1"/>
  <c r="E350" i="4"/>
  <c r="F350" i="4" s="1"/>
  <c r="D346" i="1"/>
  <c r="E298" i="4"/>
  <c r="D294" i="1"/>
  <c r="H28" i="3"/>
  <c r="C1435" i="1"/>
  <c r="G292" i="9"/>
  <c r="E292" i="9" s="1"/>
  <c r="B292" i="9" s="1"/>
  <c r="F206" i="5"/>
  <c r="C1183" i="1"/>
  <c r="G1096" i="1"/>
  <c r="H1096" i="1"/>
  <c r="G1066" i="1"/>
  <c r="H1066" i="1"/>
  <c r="C1383" i="1"/>
  <c r="F89" i="6"/>
  <c r="G1056" i="1"/>
  <c r="H1056" i="1"/>
  <c r="F69" i="5"/>
  <c r="D68" i="5"/>
  <c r="D6" i="5" s="1"/>
  <c r="C1047" i="1"/>
  <c r="D408" i="4"/>
  <c r="C345" i="1"/>
  <c r="I1473" i="1"/>
  <c r="I1471" i="1"/>
  <c r="I1468" i="1"/>
  <c r="I1466" i="1"/>
  <c r="I1464" i="1"/>
  <c r="I1462" i="1"/>
  <c r="G626" i="1"/>
  <c r="H626" i="1"/>
  <c r="G510" i="1"/>
  <c r="H510" i="1"/>
  <c r="F484" i="4"/>
  <c r="C478" i="1"/>
  <c r="F363" i="4"/>
  <c r="C358" i="1"/>
  <c r="E151" i="4"/>
  <c r="I1477" i="1"/>
  <c r="I1457" i="1"/>
  <c r="I1452" i="1"/>
  <c r="I1448" i="1"/>
  <c r="G1167" i="1"/>
  <c r="G326" i="1"/>
  <c r="H326" i="1"/>
  <c r="F224" i="4"/>
  <c r="C220" i="1"/>
  <c r="I1478" i="1"/>
  <c r="I1460" i="1"/>
  <c r="I1456" i="1"/>
  <c r="I1451" i="1"/>
  <c r="I1447" i="1"/>
  <c r="G1330" i="1"/>
  <c r="G991" i="1"/>
  <c r="G46" i="1"/>
  <c r="E164" i="9"/>
  <c r="B164" i="9" s="1"/>
  <c r="G295" i="9"/>
  <c r="E295" i="9" s="1"/>
  <c r="B295" i="9" s="1"/>
  <c r="K1432" i="9"/>
  <c r="I34" i="3"/>
  <c r="C1517" i="1"/>
  <c r="E141" i="6"/>
  <c r="F141" i="6" s="1"/>
  <c r="I24" i="3"/>
  <c r="D1299" i="1"/>
  <c r="F238" i="5"/>
  <c r="C1215" i="1"/>
  <c r="D237" i="5"/>
  <c r="F459" i="4"/>
  <c r="C453" i="1"/>
  <c r="F421" i="4"/>
  <c r="C415" i="1"/>
  <c r="D420" i="4"/>
  <c r="E19" i="9"/>
  <c r="G1299" i="1"/>
  <c r="H1299" i="1"/>
  <c r="G299" i="9"/>
  <c r="E299" i="9" s="1"/>
  <c r="G1184" i="1"/>
  <c r="H1184" i="1"/>
  <c r="G1124" i="1"/>
  <c r="H1124" i="1"/>
  <c r="F87" i="5"/>
  <c r="C1065" i="1"/>
  <c r="G1393" i="1"/>
  <c r="H1393" i="1"/>
  <c r="F134" i="5"/>
  <c r="C1112" i="1"/>
  <c r="G1048" i="1"/>
  <c r="H1048" i="1"/>
  <c r="F298" i="4"/>
  <c r="D407" i="4"/>
  <c r="C293" i="1"/>
  <c r="F515" i="4"/>
  <c r="C509" i="1"/>
  <c r="G484" i="1"/>
  <c r="H484" i="1"/>
  <c r="E420" i="4"/>
  <c r="G378" i="1"/>
  <c r="H378" i="1"/>
  <c r="G1157" i="1"/>
  <c r="G638" i="1"/>
  <c r="H638" i="1"/>
  <c r="F311" i="4"/>
  <c r="C306" i="1"/>
  <c r="G232" i="1"/>
  <c r="H232" i="1"/>
  <c r="E6" i="4"/>
  <c r="D412" i="4"/>
  <c r="F6" i="4"/>
  <c r="H16" i="3"/>
  <c r="C2" i="1"/>
  <c r="G1201" i="1"/>
  <c r="E636" i="4"/>
  <c r="D630" i="1" s="1"/>
  <c r="D522" i="1"/>
  <c r="G78" i="1"/>
  <c r="F7" i="5" l="1"/>
  <c r="I20" i="3"/>
  <c r="H102" i="1"/>
  <c r="G102" i="1"/>
  <c r="H990" i="1"/>
  <c r="G990" i="1"/>
  <c r="C147" i="1"/>
  <c r="F151" i="4"/>
  <c r="H17" i="3"/>
  <c r="G148" i="1"/>
  <c r="H148" i="1"/>
  <c r="G509" i="1"/>
  <c r="H509" i="1"/>
  <c r="C286" i="1"/>
  <c r="I16" i="3"/>
  <c r="E412" i="4"/>
  <c r="F412" i="4" s="1"/>
  <c r="D2" i="1"/>
  <c r="E635" i="4"/>
  <c r="D629" i="1" s="1"/>
  <c r="D414" i="1"/>
  <c r="F407" i="4"/>
  <c r="C402" i="1"/>
  <c r="G1112" i="1"/>
  <c r="H1112" i="1"/>
  <c r="G1065" i="1"/>
  <c r="H1065" i="1"/>
  <c r="E298" i="9"/>
  <c r="B299" i="9"/>
  <c r="D635" i="4"/>
  <c r="F420" i="4"/>
  <c r="C414" i="1"/>
  <c r="G1215" i="1"/>
  <c r="H1215" i="1"/>
  <c r="I28" i="3"/>
  <c r="D1435" i="1"/>
  <c r="H9" i="3" s="1"/>
  <c r="G220" i="1"/>
  <c r="H220" i="1"/>
  <c r="G358" i="1"/>
  <c r="H358" i="1"/>
  <c r="G478" i="1"/>
  <c r="H478" i="1"/>
  <c r="C403" i="1"/>
  <c r="H21" i="3"/>
  <c r="C1046" i="1"/>
  <c r="F68" i="5"/>
  <c r="G1183" i="1"/>
  <c r="H1183" i="1"/>
  <c r="H294" i="1"/>
  <c r="G294" i="1"/>
  <c r="H346" i="1"/>
  <c r="G346" i="1"/>
  <c r="G523" i="1"/>
  <c r="H523" i="1"/>
  <c r="G1153" i="1"/>
  <c r="H1153" i="1"/>
  <c r="D639" i="4"/>
  <c r="C407" i="1"/>
  <c r="G306" i="1"/>
  <c r="H306" i="1"/>
  <c r="H293" i="1"/>
  <c r="D291" i="4"/>
  <c r="D413" i="4"/>
  <c r="D414" i="4" s="1"/>
  <c r="C285" i="1"/>
  <c r="G415" i="1"/>
  <c r="H415" i="1"/>
  <c r="G453" i="1"/>
  <c r="H453" i="1"/>
  <c r="F237" i="5"/>
  <c r="H23" i="3"/>
  <c r="C1214" i="1"/>
  <c r="H1517" i="1"/>
  <c r="G1517" i="1"/>
  <c r="H11" i="3"/>
  <c r="I17" i="3"/>
  <c r="E289" i="4"/>
  <c r="F289" i="4" s="1"/>
  <c r="D147" i="1"/>
  <c r="G147" i="1" s="1"/>
  <c r="G1047" i="1"/>
  <c r="H1047" i="1"/>
  <c r="G1383" i="1"/>
  <c r="H1383" i="1"/>
  <c r="G1435" i="1"/>
  <c r="H1435" i="1"/>
  <c r="E407" i="4"/>
  <c r="D402" i="1" s="1"/>
  <c r="D293" i="1"/>
  <c r="G293" i="1" s="1"/>
  <c r="E408" i="4"/>
  <c r="D403" i="1" s="1"/>
  <c r="D345" i="1"/>
  <c r="G345" i="1" s="1"/>
  <c r="F528" i="4"/>
  <c r="D636" i="4"/>
  <c r="C522" i="1"/>
  <c r="G561" i="1"/>
  <c r="H561" i="1"/>
  <c r="G587" i="1"/>
  <c r="H587" i="1"/>
  <c r="G619" i="1"/>
  <c r="H619" i="1"/>
  <c r="G985" i="1"/>
  <c r="H985" i="1"/>
  <c r="C984" i="1"/>
  <c r="I21" i="3"/>
  <c r="D1046" i="1"/>
  <c r="E6" i="5"/>
  <c r="F6" i="5" s="1"/>
  <c r="D175" i="5"/>
  <c r="G276" i="9" s="1"/>
  <c r="E293" i="9"/>
  <c r="F408" i="4" l="1"/>
  <c r="G522" i="1"/>
  <c r="H522" i="1"/>
  <c r="E413" i="4"/>
  <c r="E414" i="4" s="1"/>
  <c r="D409" i="1" s="1"/>
  <c r="E291" i="4"/>
  <c r="D287" i="1" s="1"/>
  <c r="D285" i="1"/>
  <c r="G285" i="1"/>
  <c r="H285" i="1"/>
  <c r="H276" i="9"/>
  <c r="E276" i="9" s="1"/>
  <c r="D984" i="1"/>
  <c r="G984" i="1" s="1"/>
  <c r="G282" i="9"/>
  <c r="E282" i="9" s="1"/>
  <c r="B282" i="9" s="1"/>
  <c r="F636" i="4"/>
  <c r="C630" i="1"/>
  <c r="G1214" i="1"/>
  <c r="H1214" i="1"/>
  <c r="D640" i="4"/>
  <c r="D415" i="4"/>
  <c r="F413" i="4"/>
  <c r="C408" i="1"/>
  <c r="F291" i="4"/>
  <c r="C287" i="1"/>
  <c r="D641" i="4"/>
  <c r="C633" i="1"/>
  <c r="G1046" i="1"/>
  <c r="H1046" i="1"/>
  <c r="G403" i="1"/>
  <c r="H403" i="1"/>
  <c r="H345" i="1"/>
  <c r="K3" i="9"/>
  <c r="I9" i="3"/>
  <c r="G414" i="1"/>
  <c r="H414" i="1"/>
  <c r="F635" i="4"/>
  <c r="C629" i="1"/>
  <c r="H147" i="1"/>
  <c r="E639" i="4"/>
  <c r="F639" i="4" s="1"/>
  <c r="D407" i="1"/>
  <c r="H407" i="1" s="1"/>
  <c r="E290" i="4"/>
  <c r="H2" i="1"/>
  <c r="F175" i="5"/>
  <c r="C1152" i="1"/>
  <c r="H8" i="3" s="1"/>
  <c r="N3" i="9"/>
  <c r="I11" i="3"/>
  <c r="F414" i="4"/>
  <c r="C409" i="1"/>
  <c r="G402" i="1"/>
  <c r="H402" i="1"/>
  <c r="G2" i="1"/>
  <c r="H984" i="1" l="1"/>
  <c r="D286" i="1"/>
  <c r="F290" i="4"/>
  <c r="M3" i="9"/>
  <c r="B276" i="9"/>
  <c r="E275" i="9"/>
  <c r="I8" i="3" s="1"/>
  <c r="G409" i="1"/>
  <c r="H409" i="1"/>
  <c r="G287" i="1"/>
  <c r="H287" i="1"/>
  <c r="C410" i="1"/>
  <c r="G407" i="1"/>
  <c r="F641" i="4"/>
  <c r="C635" i="1"/>
  <c r="D642" i="4"/>
  <c r="D645" i="4" s="1"/>
  <c r="C634" i="1"/>
  <c r="E640" i="4"/>
  <c r="E641" i="4" s="1"/>
  <c r="E415" i="4"/>
  <c r="D410" i="1" s="1"/>
  <c r="D408" i="1"/>
  <c r="G408" i="1" s="1"/>
  <c r="G1152" i="1"/>
  <c r="H1152" i="1"/>
  <c r="D633" i="1"/>
  <c r="H633" i="1" s="1"/>
  <c r="G629" i="1"/>
  <c r="H629" i="1"/>
  <c r="G630" i="1"/>
  <c r="H630" i="1"/>
  <c r="F640" i="4" l="1"/>
  <c r="G286" i="1"/>
  <c r="H286" i="1"/>
  <c r="F415" i="4"/>
  <c r="C639" i="1"/>
  <c r="H18" i="3"/>
  <c r="E642" i="4"/>
  <c r="F642" i="4" s="1"/>
  <c r="D634" i="1"/>
  <c r="H634" i="1" s="1"/>
  <c r="G633" i="1"/>
  <c r="G410" i="1"/>
  <c r="H410" i="1"/>
  <c r="H408" i="1"/>
  <c r="E645" i="4"/>
  <c r="F645" i="4" s="1"/>
  <c r="D635" i="1"/>
  <c r="H635" i="1" s="1"/>
  <c r="D646" i="4"/>
  <c r="C636" i="1"/>
  <c r="G634" i="1" l="1"/>
  <c r="I18" i="3"/>
  <c r="D639" i="1"/>
  <c r="H639" i="1" s="1"/>
  <c r="G635" i="1"/>
  <c r="E646" i="4"/>
  <c r="D636" i="1"/>
  <c r="H636" i="1" s="1"/>
  <c r="F646" i="4"/>
  <c r="H19" i="3"/>
  <c r="C640" i="1"/>
  <c r="G639" i="1" l="1"/>
  <c r="I19" i="3"/>
  <c r="D640" i="1"/>
  <c r="H7" i="3" s="1"/>
  <c r="G636" i="1"/>
  <c r="G640" i="1" l="1"/>
  <c r="J3" i="9"/>
  <c r="I7" i="3"/>
  <c r="H640" i="1"/>
  <c r="L272" i="9" l="1"/>
  <c r="M272" i="9"/>
  <c r="H18" i="9"/>
  <c r="G17" i="9"/>
  <c r="L16" i="9"/>
  <c r="H15" i="9"/>
  <c r="G18" i="9"/>
  <c r="E18" i="9" s="1"/>
  <c r="B18" i="9" s="1"/>
  <c r="I17" i="9"/>
  <c r="G16" i="9"/>
  <c r="M15" i="9"/>
  <c r="I12" i="9"/>
  <c r="K6" i="9"/>
  <c r="I8" i="9"/>
  <c r="J11" i="9"/>
  <c r="K13" i="9"/>
  <c r="I11" i="9"/>
  <c r="J8" i="9"/>
  <c r="K5" i="9"/>
  <c r="I6" i="9"/>
  <c r="K12" i="9"/>
  <c r="J17" i="9"/>
  <c r="J7" i="9"/>
  <c r="K10" i="9"/>
  <c r="I13" i="9"/>
  <c r="K11" i="9"/>
  <c r="J10" i="9"/>
  <c r="I9" i="9"/>
  <c r="K7" i="9"/>
  <c r="J6" i="9"/>
  <c r="I5" i="9"/>
  <c r="J5" i="9"/>
  <c r="K8" i="9"/>
  <c r="J13" i="9"/>
  <c r="L15" i="9"/>
  <c r="F15" i="9" s="1"/>
  <c r="M16" i="9"/>
  <c r="J12" i="9"/>
  <c r="K9" i="9"/>
  <c r="I7" i="9"/>
  <c r="E7" i="9" s="1"/>
  <c r="B7" i="9" s="1"/>
  <c r="J9" i="9"/>
  <c r="G15" i="9"/>
  <c r="E15" i="9" s="1"/>
  <c r="H16" i="9"/>
  <c r="H17" i="9"/>
  <c r="E10" i="9" l="1"/>
  <c r="B10" i="9" s="1"/>
  <c r="B15" i="9"/>
  <c r="E5" i="9"/>
  <c r="E13" i="9"/>
  <c r="B13" i="9" s="1"/>
  <c r="E11" i="9"/>
  <c r="B11" i="9" s="1"/>
  <c r="E17" i="9"/>
  <c r="B17" i="9" s="1"/>
  <c r="E9" i="9"/>
  <c r="B9" i="9" s="1"/>
  <c r="E6" i="9"/>
  <c r="B6" i="9" s="1"/>
  <c r="E8" i="9"/>
  <c r="B8" i="9" s="1"/>
  <c r="E12" i="9"/>
  <c r="B12" i="9" s="1"/>
  <c r="E16" i="9"/>
  <c r="F16" i="9"/>
  <c r="F14" i="9" s="1"/>
  <c r="F272" i="9"/>
  <c r="B272" i="9" l="1"/>
  <c r="F19" i="9"/>
  <c r="F3" i="9" s="1"/>
  <c r="B16" i="9"/>
  <c r="B5"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<sst xmlns="http://schemas.openxmlformats.org/spreadsheetml/2006/main" count="4313" uniqueCount="3393">
  <si>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</si>
  <si>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</si>
  <si>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</si>
  <si>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</si>
  <si>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</si>
  <si>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</si>
  <si>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</si>
  <si>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</si>
  <si>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</si>
  <si>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</si>
  <si>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</si>
  <si>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</si>
  <si>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</si>
  <si>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</si>
  <si>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</si>
  <si>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</si>
  <si>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</si>
  <si>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</si>
  <si>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</si>
  <si>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</si>
  <si>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</si>
  <si>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</si>
  <si>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</si>
  <si>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</si>
  <si>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</si>
  <si>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</si>
  <si>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</si>
  <si>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</si>
  <si>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</si>
  <si>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</si>
  <si>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</si>
  <si>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I NEMOĆNE OSOBE VIS</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</si>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</sst>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0">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5671038</v>
      </c>
      <c r="D2" s="6">
        <f>'PR-RAS'!E6</f>
        <v>6647342.4900000002</v>
      </c>
      <c r="E2" s="6">
        <v>0</v>
      </c>
      <c r="F2" s="6">
        <v>0</v>
      </c>
      <c r="G2" s="7">
        <f t="shared" ref="G2:G264" si="0">(B2/1000)*(C2*1+D2*2)</f>
        <v>18965.722980000002</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v>
      </c>
      <c r="D78" s="1">
        <f>'PR-RAS'!E82</f>
        <v>0.52</v>
      </c>
      <c r="E78" s="1">
        <v>0</v>
      </c>
      <c r="F78" s="1">
        <v>0</v>
      </c>
      <c r="G78" s="2">
        <f t="shared" si="0"/>
        <v>0.9270799999999999</v>
      </c>
      <c r="H78" s="2">
        <f t="shared" si="1"/>
        <v>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v>
      </c>
      <c r="D79" s="1">
        <f>'PR-RAS'!E83</f>
        <v>0.52</v>
      </c>
      <c r="E79" s="1">
        <v>0</v>
      </c>
      <c r="F79" s="1">
        <v>0</v>
      </c>
      <c r="G79" s="2">
        <f t="shared" si="0"/>
        <v>0.93911999999999995</v>
      </c>
      <c r="H79" s="2">
        <f t="shared" si="1"/>
        <v>0.48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v>
      </c>
      <c r="D81" s="1">
        <f>'PR-RAS'!E85</f>
        <v>0.52</v>
      </c>
      <c r="E81" s="1">
        <v>0</v>
      </c>
      <c r="F81" s="1">
        <v>0</v>
      </c>
      <c r="G81" s="2">
        <f t="shared" si="0"/>
        <v>0.96319999999999995</v>
      </c>
      <c r="H81" s="2">
        <f t="shared" si="1"/>
        <v>0.48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2488619</v>
      </c>
      <c r="D102" s="1">
        <f>'PR-RAS'!E106</f>
        <v>2565407.46</v>
      </c>
      <c r="E102" s="1">
        <v>0</v>
      </c>
      <c r="F102" s="1">
        <v>0</v>
      </c>
      <c r="G102" s="2">
        <f t="shared" si="0"/>
        <v>769562.82592000009</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2488619</v>
      </c>
      <c r="D108" s="1">
        <f>'PR-RAS'!E112</f>
        <v>2565407.46</v>
      </c>
      <c r="E108" s="1">
        <v>0</v>
      </c>
      <c r="F108" s="1">
        <v>0</v>
      </c>
      <c r="G108" s="2">
        <f t="shared" si="0"/>
        <v>815279.42943999998</v>
      </c>
      <c r="H108" s="2">
        <f t="shared" si="1"/>
        <v>0.4599999999627471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2488619</v>
      </c>
      <c r="D113" s="1">
        <f>'PR-RAS'!E117</f>
        <v>2565407.46</v>
      </c>
      <c r="E113" s="1">
        <v>0</v>
      </c>
      <c r="F113" s="1">
        <v>0</v>
      </c>
      <c r="G113" s="2">
        <f t="shared" si="0"/>
        <v>853376.59904</v>
      </c>
      <c r="H113" s="2">
        <f t="shared" si="1"/>
        <v>0.4599999999627471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2040</v>
      </c>
      <c r="D120" s="1">
        <f>'PR-RAS'!E124</f>
        <v>2040</v>
      </c>
      <c r="E120" s="1">
        <v>0</v>
      </c>
      <c r="F120" s="1">
        <v>0</v>
      </c>
      <c r="G120" s="2">
        <f t="shared" si="0"/>
        <v>728.28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2040</v>
      </c>
      <c r="D121" s="1">
        <f>'PR-RAS'!E125</f>
        <v>2040</v>
      </c>
      <c r="E121" s="1">
        <v>0</v>
      </c>
      <c r="F121" s="1">
        <v>0</v>
      </c>
      <c r="G121" s="2">
        <f t="shared" si="0"/>
        <v>734.4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2040</v>
      </c>
      <c r="D123" s="1">
        <f>'PR-RAS'!E127</f>
        <v>2040</v>
      </c>
      <c r="E123" s="1">
        <v>0</v>
      </c>
      <c r="F123" s="1">
        <v>0</v>
      </c>
      <c r="G123" s="2">
        <f t="shared" si="0"/>
        <v>746.64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3180368</v>
      </c>
      <c r="D129" s="1">
        <f>'PR-RAS'!E133</f>
        <v>4079894.51</v>
      </c>
      <c r="E129" s="1">
        <v>0</v>
      </c>
      <c r="F129" s="1">
        <v>0</v>
      </c>
      <c r="G129" s="2">
        <f t="shared" si="0"/>
        <v>1451540.0985600001</v>
      </c>
      <c r="H129" s="2">
        <f t="shared" si="1"/>
        <v>0.49000000022351742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3180368</v>
      </c>
      <c r="D130" s="1">
        <f>'PR-RAS'!E134</f>
        <v>4079894.51</v>
      </c>
      <c r="E130" s="1">
        <v>0</v>
      </c>
      <c r="F130" s="1">
        <v>0</v>
      </c>
      <c r="G130" s="2">
        <f t="shared" si="0"/>
        <v>1462880.2555799999</v>
      </c>
      <c r="H130" s="2">
        <f t="shared" si="1"/>
        <v>0.49000000022351742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2990529</v>
      </c>
      <c r="D131" s="1">
        <f>'PR-RAS'!E135</f>
        <v>3462283.28</v>
      </c>
      <c r="E131" s="1">
        <v>0</v>
      </c>
      <c r="F131" s="1">
        <v>0</v>
      </c>
      <c r="G131" s="2">
        <f t="shared" si="0"/>
        <v>1288962.4227999998</v>
      </c>
      <c r="H131" s="2">
        <f t="shared" si="1"/>
        <v>0.27999999979510903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189839</v>
      </c>
      <c r="D132" s="1">
        <f>'PR-RAS'!E136</f>
        <v>617611.23</v>
      </c>
      <c r="E132" s="1">
        <v>0</v>
      </c>
      <c r="F132" s="1">
        <v>0</v>
      </c>
      <c r="G132" s="2">
        <f t="shared" si="0"/>
        <v>186683.05126000001</v>
      </c>
      <c r="H132" s="2">
        <f t="shared" si="1"/>
        <v>0.22999999998137355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5565438</v>
      </c>
      <c r="D147" s="1">
        <f>'PR-RAS'!E151</f>
        <v>5980065.0499999998</v>
      </c>
      <c r="E147" s="1">
        <v>0</v>
      </c>
      <c r="F147" s="1">
        <v>0</v>
      </c>
      <c r="G147" s="2">
        <f t="shared" si="0"/>
        <v>2558732.9426000002</v>
      </c>
      <c r="H147" s="2">
        <f t="shared" si="1"/>
        <v>4.9999999813735485E-2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3947973</v>
      </c>
      <c r="D148" s="1">
        <f>'PR-RAS'!E152</f>
        <v>3903022.56</v>
      </c>
      <c r="E148" s="1">
        <v>0</v>
      </c>
      <c r="F148" s="1">
        <v>0</v>
      </c>
      <c r="G148" s="2">
        <f t="shared" si="0"/>
        <v>1727840.6636400002</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3261822</v>
      </c>
      <c r="D149" s="1">
        <f>'PR-RAS'!E153</f>
        <v>3202813.51</v>
      </c>
      <c r="E149" s="1">
        <v>0</v>
      </c>
      <c r="F149" s="1">
        <v>0</v>
      </c>
      <c r="G149" s="2">
        <f t="shared" si="0"/>
        <v>1430782.4549599998</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2617910</v>
      </c>
      <c r="D150" s="1">
        <f>'PR-RAS'!E154</f>
        <v>2587194.31</v>
      </c>
      <c r="E150" s="1">
        <v>0</v>
      </c>
      <c r="F150" s="1">
        <v>0</v>
      </c>
      <c r="G150" s="2">
        <f t="shared" si="0"/>
        <v>1161052.49438</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26676</v>
      </c>
      <c r="D152" s="1">
        <f>'PR-RAS'!E156</f>
        <v>14766.67</v>
      </c>
      <c r="E152" s="1">
        <v>0</v>
      </c>
      <c r="F152" s="1">
        <v>0</v>
      </c>
      <c r="G152" s="2">
        <f t="shared" si="0"/>
        <v>8487.6103399999993</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617236</v>
      </c>
      <c r="D153" s="1">
        <f>'PR-RAS'!E157</f>
        <v>600852.53</v>
      </c>
      <c r="E153" s="1">
        <v>0</v>
      </c>
      <c r="F153" s="1">
        <v>0</v>
      </c>
      <c r="G153" s="2">
        <f t="shared" si="0"/>
        <v>276479.04112000001</v>
      </c>
      <c r="H153" s="2">
        <f t="shared" si="1"/>
        <v>0.46999999997206032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147769</v>
      </c>
      <c r="D154" s="1">
        <f>'PR-RAS'!E158</f>
        <v>171436.72</v>
      </c>
      <c r="E154" s="1">
        <v>0</v>
      </c>
      <c r="F154" s="1">
        <v>0</v>
      </c>
      <c r="G154" s="2">
        <f t="shared" si="0"/>
        <v>75068.293319999997</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538382</v>
      </c>
      <c r="D155" s="1">
        <f>'PR-RAS'!E159</f>
        <v>528772.32999999996</v>
      </c>
      <c r="E155" s="1">
        <v>0</v>
      </c>
      <c r="F155" s="1">
        <v>0</v>
      </c>
      <c r="G155" s="2">
        <f t="shared" si="0"/>
        <v>245772.70563999997</v>
      </c>
      <c r="H155" s="2">
        <f t="shared" si="1"/>
        <v>0.32999999995809048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538165</v>
      </c>
      <c r="D157" s="1">
        <f>'PR-RAS'!E161</f>
        <v>528388.56999999995</v>
      </c>
      <c r="E157" s="1">
        <v>0</v>
      </c>
      <c r="F157" s="1">
        <v>0</v>
      </c>
      <c r="G157" s="2">
        <f t="shared" si="0"/>
        <v>248810.97383999999</v>
      </c>
      <c r="H157" s="2">
        <f t="shared" si="1"/>
        <v>0.43000000005122274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217</v>
      </c>
      <c r="D158" s="1">
        <f>'PR-RAS'!E162</f>
        <v>383.76</v>
      </c>
      <c r="E158" s="1">
        <v>0</v>
      </c>
      <c r="F158" s="1">
        <v>0</v>
      </c>
      <c r="G158" s="2">
        <f t="shared" si="0"/>
        <v>154.56963999999999</v>
      </c>
      <c r="H158" s="2">
        <f t="shared" si="1"/>
        <v>0.24000000000000909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1570893</v>
      </c>
      <c r="D159" s="1">
        <f>'PR-RAS'!E163</f>
        <v>2041031.6400000004</v>
      </c>
      <c r="E159" s="1">
        <v>0</v>
      </c>
      <c r="F159" s="1">
        <v>0</v>
      </c>
      <c r="G159" s="2">
        <f t="shared" si="0"/>
        <v>893167.09224000014</v>
      </c>
      <c r="H159" s="2">
        <f t="shared" si="1"/>
        <v>0.3599999996367842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38476</v>
      </c>
      <c r="D160" s="1">
        <f>'PR-RAS'!E164</f>
        <v>48281.83</v>
      </c>
      <c r="E160" s="1">
        <v>0</v>
      </c>
      <c r="F160" s="1">
        <v>0</v>
      </c>
      <c r="G160" s="2">
        <f t="shared" si="0"/>
        <v>21471.305940000002</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6412</v>
      </c>
      <c r="D161" s="1">
        <f>'PR-RAS'!E165</f>
        <v>4145</v>
      </c>
      <c r="E161" s="1">
        <v>0</v>
      </c>
      <c r="F161" s="1">
        <v>0</v>
      </c>
      <c r="G161" s="2">
        <f t="shared" si="0"/>
        <v>2352.3200000000002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30989</v>
      </c>
      <c r="D162" s="1">
        <f>'PR-RAS'!E166</f>
        <v>44136.83</v>
      </c>
      <c r="E162" s="1">
        <v>0</v>
      </c>
      <c r="F162" s="1">
        <v>0</v>
      </c>
      <c r="G162" s="2">
        <f t="shared" si="0"/>
        <v>19201.288260000001</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1075</v>
      </c>
      <c r="D163" s="1">
        <f>'PR-RAS'!E167</f>
        <v>0</v>
      </c>
      <c r="E163" s="1">
        <v>0</v>
      </c>
      <c r="F163" s="1">
        <v>0</v>
      </c>
      <c r="G163" s="2">
        <f t="shared" si="0"/>
        <v>174.15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1176197</v>
      </c>
      <c r="D165" s="1">
        <f>'PR-RAS'!E169</f>
        <v>1620221.0200000003</v>
      </c>
      <c r="E165" s="1">
        <v>0</v>
      </c>
      <c r="F165" s="1">
        <v>0</v>
      </c>
      <c r="G165" s="2">
        <f t="shared" si="0"/>
        <v>724328.80256000021</v>
      </c>
      <c r="H165" s="2">
        <f t="shared" si="1"/>
        <v>2.0000000251457095E-2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160503</v>
      </c>
      <c r="D166" s="1">
        <f>'PR-RAS'!E170</f>
        <v>163155.19</v>
      </c>
      <c r="E166" s="1">
        <v>0</v>
      </c>
      <c r="F166" s="1">
        <v>0</v>
      </c>
      <c r="G166" s="2">
        <f t="shared" si="0"/>
        <v>80324.207699999999</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616634</v>
      </c>
      <c r="D167" s="1">
        <f>'PR-RAS'!E171</f>
        <v>751038.84</v>
      </c>
      <c r="E167" s="1">
        <v>0</v>
      </c>
      <c r="F167" s="1">
        <v>0</v>
      </c>
      <c r="G167" s="2">
        <f t="shared" si="0"/>
        <v>351706.13887999998</v>
      </c>
      <c r="H167" s="2">
        <f t="shared" si="1"/>
        <v>0.16000000003259629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364402</v>
      </c>
      <c r="D168" s="1">
        <f>'PR-RAS'!E172</f>
        <v>652276.88</v>
      </c>
      <c r="E168" s="1">
        <v>0</v>
      </c>
      <c r="F168" s="1">
        <v>0</v>
      </c>
      <c r="G168" s="2">
        <f t="shared" si="0"/>
        <v>278715.61192</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v>
      </c>
      <c r="D169" s="1">
        <f>'PR-RAS'!E173</f>
        <v>899.24</v>
      </c>
      <c r="E169" s="1">
        <v>0</v>
      </c>
      <c r="F169" s="1">
        <v>0</v>
      </c>
      <c r="G169" s="2">
        <f t="shared" si="0"/>
        <v>313.40064000000001</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26346</v>
      </c>
      <c r="D170" s="1">
        <f>'PR-RAS'!E174</f>
        <v>38919.599999999999</v>
      </c>
      <c r="E170" s="1">
        <v>0</v>
      </c>
      <c r="F170" s="1">
        <v>0</v>
      </c>
      <c r="G170" s="2">
        <f t="shared" si="0"/>
        <v>17607.2988</v>
      </c>
      <c r="H170" s="2">
        <f t="shared" si="1"/>
        <v>0.40000000000145519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8245</v>
      </c>
      <c r="D172" s="1">
        <f>'PR-RAS'!E176</f>
        <v>13931.27</v>
      </c>
      <c r="E172" s="1">
        <v>0</v>
      </c>
      <c r="F172" s="1">
        <v>0</v>
      </c>
      <c r="G172" s="2">
        <f t="shared" si="0"/>
        <v>6174.3893400000006</v>
      </c>
      <c r="H172" s="2">
        <f t="shared" si="1"/>
        <v>0.27000000000043656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285420</v>
      </c>
      <c r="D173" s="1">
        <f>'PR-RAS'!E177</f>
        <v>301198.63</v>
      </c>
      <c r="E173" s="1">
        <v>0</v>
      </c>
      <c r="F173" s="1">
        <v>0</v>
      </c>
      <c r="G173" s="2">
        <f t="shared" si="0"/>
        <v>152704.56871999998</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33575</v>
      </c>
      <c r="D174" s="1">
        <f>'PR-RAS'!E178</f>
        <v>33975.699999999997</v>
      </c>
      <c r="E174" s="1">
        <v>0</v>
      </c>
      <c r="F174" s="1">
        <v>0</v>
      </c>
      <c r="G174" s="2">
        <f t="shared" si="0"/>
        <v>17564.067199999998</v>
      </c>
      <c r="H174" s="2">
        <f t="shared" si="1"/>
        <v>0.30000000000291038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73556</v>
      </c>
      <c r="D175" s="1">
        <f>'PR-RAS'!E179</f>
        <v>62731.12</v>
      </c>
      <c r="E175" s="1">
        <v>0</v>
      </c>
      <c r="F175" s="1">
        <v>0</v>
      </c>
      <c r="G175" s="2">
        <f t="shared" si="0"/>
        <v>34629.173759999998</v>
      </c>
      <c r="H175" s="2">
        <f t="shared" si="1"/>
        <v>0.12000000000261934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106793</v>
      </c>
      <c r="D177" s="1">
        <f>'PR-RAS'!E181</f>
        <v>113067.67</v>
      </c>
      <c r="E177" s="1">
        <v>0</v>
      </c>
      <c r="F177" s="1">
        <v>0</v>
      </c>
      <c r="G177" s="2">
        <f t="shared" si="0"/>
        <v>58595.387839999989</v>
      </c>
      <c r="H177" s="2">
        <f t="shared" si="1"/>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15750</v>
      </c>
      <c r="D179" s="1">
        <f>'PR-RAS'!E183</f>
        <v>9288.4500000000007</v>
      </c>
      <c r="E179" s="1">
        <v>0</v>
      </c>
      <c r="F179" s="1">
        <v>0</v>
      </c>
      <c r="G179" s="2">
        <f t="shared" si="0"/>
        <v>6110.1881999999996</v>
      </c>
      <c r="H179" s="2">
        <f t="shared" si="1"/>
        <v>0.4500000000007276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20387</v>
      </c>
      <c r="D180" s="1">
        <f>'PR-RAS'!E184</f>
        <v>23265.95</v>
      </c>
      <c r="E180" s="1">
        <v>0</v>
      </c>
      <c r="F180" s="1">
        <v>0</v>
      </c>
      <c r="G180" s="2">
        <f t="shared" si="0"/>
        <v>11978.483099999998</v>
      </c>
      <c r="H180" s="2">
        <f t="shared" si="1"/>
        <v>4.9999999999272404E-2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35359</v>
      </c>
      <c r="D181" s="1">
        <f>'PR-RAS'!E185</f>
        <v>57282.74</v>
      </c>
      <c r="E181" s="1">
        <v>0</v>
      </c>
      <c r="F181" s="1">
        <v>0</v>
      </c>
      <c r="G181" s="2">
        <f t="shared" si="0"/>
        <v>26986.406399999996</v>
      </c>
      <c r="H181" s="2">
        <f t="shared" si="1"/>
        <v>0.26000000000203727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1587</v>
      </c>
      <c r="E182" s="1">
        <v>0</v>
      </c>
      <c r="F182" s="1">
        <v>0</v>
      </c>
      <c r="G182" s="2">
        <f t="shared" si="0"/>
        <v>574.49400000000003</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70800</v>
      </c>
      <c r="D184" s="1">
        <f>'PR-RAS'!E188</f>
        <v>71330.16</v>
      </c>
      <c r="E184" s="1">
        <v>0</v>
      </c>
      <c r="F184" s="1">
        <v>0</v>
      </c>
      <c r="G184" s="2">
        <f t="shared" si="0"/>
        <v>39063.238559999998</v>
      </c>
      <c r="H184" s="2">
        <f t="shared" si="1"/>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46935</v>
      </c>
      <c r="D185" s="1">
        <f>'PR-RAS'!E189</f>
        <v>42281.279999999999</v>
      </c>
      <c r="E185" s="1">
        <v>0</v>
      </c>
      <c r="F185" s="1">
        <v>0</v>
      </c>
      <c r="G185" s="2">
        <f t="shared" si="0"/>
        <v>24195.551039999998</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9012</v>
      </c>
      <c r="D186" s="1">
        <f>'PR-RAS'!E190</f>
        <v>9049.4699999999993</v>
      </c>
      <c r="E186" s="1">
        <v>0</v>
      </c>
      <c r="F186" s="1">
        <v>0</v>
      </c>
      <c r="G186" s="2">
        <f t="shared" si="0"/>
        <v>5015.5239000000001</v>
      </c>
      <c r="H186" s="2">
        <f t="shared" si="1"/>
        <v>0.46999999999934516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3578</v>
      </c>
      <c r="D187" s="1">
        <f>'PR-RAS'!E191</f>
        <v>5030.16</v>
      </c>
      <c r="E187" s="1">
        <v>0</v>
      </c>
      <c r="F187" s="1">
        <v>0</v>
      </c>
      <c r="G187" s="2">
        <f t="shared" si="0"/>
        <v>2536.7275199999999</v>
      </c>
      <c r="H187" s="2">
        <f t="shared" si="1"/>
        <v>0.15999999999985448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4257</v>
      </c>
      <c r="D189" s="1">
        <f>'PR-RAS'!E193</f>
        <v>12617</v>
      </c>
      <c r="E189" s="1">
        <v>0</v>
      </c>
      <c r="F189" s="1">
        <v>0</v>
      </c>
      <c r="G189" s="2">
        <f t="shared" si="0"/>
        <v>5544.308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5438</v>
      </c>
      <c r="D190" s="1">
        <f>'PR-RAS'!E194</f>
        <v>0</v>
      </c>
      <c r="E190" s="1">
        <v>0</v>
      </c>
      <c r="F190" s="1">
        <v>0</v>
      </c>
      <c r="G190" s="2">
        <f t="shared" si="0"/>
        <v>1027.7819999999999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1580</v>
      </c>
      <c r="D191" s="1">
        <f>'PR-RAS'!E195</f>
        <v>2352.25</v>
      </c>
      <c r="E191" s="1">
        <v>0</v>
      </c>
      <c r="F191" s="1">
        <v>0</v>
      </c>
      <c r="G191" s="2">
        <f t="shared" si="0"/>
        <v>1194.0550000000001</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19672</v>
      </c>
      <c r="D192" s="1">
        <f>'PR-RAS'!E196</f>
        <v>19010.849999999999</v>
      </c>
      <c r="E192" s="1">
        <v>0</v>
      </c>
      <c r="F192" s="1">
        <v>0</v>
      </c>
      <c r="G192" s="2">
        <f t="shared" si="0"/>
        <v>11019.4967</v>
      </c>
      <c r="H192" s="2">
        <f t="shared" si="1"/>
        <v>0.15000000000145519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19672</v>
      </c>
      <c r="D206" s="1">
        <f>'PR-RAS'!E210</f>
        <v>19010.849999999999</v>
      </c>
      <c r="E206" s="1">
        <v>0</v>
      </c>
      <c r="F206" s="1">
        <v>0</v>
      </c>
      <c r="G206" s="2">
        <f t="shared" si="0"/>
        <v>11827.208499999999</v>
      </c>
      <c r="H206" s="2">
        <f t="shared" si="1"/>
        <v>0.15000000000145519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19672</v>
      </c>
      <c r="D207" s="1">
        <f>'PR-RAS'!E211</f>
        <v>19010.849999999999</v>
      </c>
      <c r="E207" s="1">
        <v>0</v>
      </c>
      <c r="F207" s="1">
        <v>0</v>
      </c>
      <c r="G207" s="2">
        <f t="shared" si="0"/>
        <v>11884.902199999999</v>
      </c>
      <c r="H207" s="2">
        <f t="shared" si="1"/>
        <v>0.15000000000145519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26900</v>
      </c>
      <c r="D248" s="1">
        <f>'PR-RAS'!E252</f>
        <v>17000</v>
      </c>
      <c r="E248" s="1">
        <v>0</v>
      </c>
      <c r="F248" s="1">
        <v>0</v>
      </c>
      <c r="G248" s="2">
        <f t="shared" si="0"/>
        <v>15042.3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26900</v>
      </c>
      <c r="D255" s="1">
        <f>'PR-RAS'!E259</f>
        <v>17000</v>
      </c>
      <c r="E255" s="1">
        <v>0</v>
      </c>
      <c r="F255" s="1">
        <v>0</v>
      </c>
      <c r="G255" s="2">
        <f t="shared" si="0"/>
        <v>15468.6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26900</v>
      </c>
      <c r="D256" s="1">
        <f>'PR-RAS'!E260</f>
        <v>17000</v>
      </c>
      <c r="E256" s="1">
        <v>0</v>
      </c>
      <c r="F256" s="1">
        <v>0</v>
      </c>
      <c r="G256" s="2">
        <f t="shared" si="0"/>
        <v>15529.5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5565438</v>
      </c>
      <c r="D285" s="1">
        <f>'PR-RAS'!E289</f>
        <v>5980065.0499999998</v>
      </c>
      <c r="E285" s="1">
        <v>0</v>
      </c>
      <c r="F285" s="1">
        <v>0</v>
      </c>
      <c r="G285" s="2">
        <f t="shared" si="8"/>
        <v>4977261.3404000001</v>
      </c>
      <c r="H285" s="2">
        <f t="shared" si="9"/>
        <v>4.9999999813735485E-2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105600</v>
      </c>
      <c r="D286" s="1">
        <f>'PR-RAS'!E290</f>
        <v>667277.44000000041</v>
      </c>
      <c r="E286" s="1">
        <v>0</v>
      </c>
      <c r="F286" s="1">
        <v>0</v>
      </c>
      <c r="G286" s="2">
        <f t="shared" si="8"/>
        <v>410444.14080000023</v>
      </c>
      <c r="H286" s="2">
        <f t="shared" si="9"/>
        <v>0.44000000040978193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115552</v>
      </c>
      <c r="D288" s="1">
        <f>'PR-RAS'!E292</f>
        <v>31312.84</v>
      </c>
      <c r="E288" s="1">
        <v>0</v>
      </c>
      <c r="F288" s="1">
        <v>0</v>
      </c>
      <c r="G288" s="2">
        <f t="shared" si="8"/>
        <v>51136.994159999995</v>
      </c>
      <c r="H288" s="2">
        <f t="shared" si="9"/>
        <v>0.15999999999985448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51261</v>
      </c>
      <c r="D290" s="1">
        <f>'PR-RAS'!E294</f>
        <v>92648.43</v>
      </c>
      <c r="E290" s="1">
        <v>0</v>
      </c>
      <c r="F290" s="1">
        <v>0</v>
      </c>
      <c r="G290" s="2">
        <f t="shared" si="8"/>
        <v>68365.221539999984</v>
      </c>
      <c r="H290" s="2">
        <f t="shared" si="9"/>
        <v>0.42999999999301508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189839</v>
      </c>
      <c r="D345" s="1">
        <f>'PR-RAS'!E350</f>
        <v>617611.23</v>
      </c>
      <c r="E345" s="1">
        <v>0</v>
      </c>
      <c r="F345" s="1">
        <v>0</v>
      </c>
      <c r="G345" s="2">
        <f t="shared" si="8"/>
        <v>490221.14223999996</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57714</v>
      </c>
      <c r="D358" s="1">
        <f>'PR-RAS'!E363</f>
        <v>212804.97999999998</v>
      </c>
      <c r="E358" s="1">
        <v>0</v>
      </c>
      <c r="F358" s="1">
        <v>0</v>
      </c>
      <c r="G358" s="2">
        <f t="shared" si="8"/>
        <v>172546.65371999997</v>
      </c>
      <c r="H358" s="2">
        <f t="shared" si="9"/>
        <v>2.0000000018626451E-2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57714</v>
      </c>
      <c r="D364" s="1">
        <f>'PR-RAS'!E369</f>
        <v>59804.979999999996</v>
      </c>
      <c r="E364" s="1">
        <v>0</v>
      </c>
      <c r="F364" s="1">
        <v>0</v>
      </c>
      <c r="G364" s="2">
        <f t="shared" si="8"/>
        <v>64368.597479999997</v>
      </c>
      <c r="H364" s="2">
        <f t="shared" si="9"/>
        <v>2.0000000004074536E-2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19000.98</v>
      </c>
      <c r="E365" s="1">
        <v>0</v>
      </c>
      <c r="F365" s="1">
        <v>0</v>
      </c>
      <c r="G365" s="2">
        <f t="shared" si="8"/>
        <v>13832.71344</v>
      </c>
      <c r="H365" s="2">
        <f t="shared" si="9"/>
        <v>2.0000000000436557E-2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9990</v>
      </c>
      <c r="D367" s="1">
        <f>'PR-RAS'!E372</f>
        <v>0</v>
      </c>
      <c r="E367" s="1">
        <v>0</v>
      </c>
      <c r="F367" s="1">
        <v>0</v>
      </c>
      <c r="G367" s="2">
        <f t="shared" si="8"/>
        <v>3656.34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15750</v>
      </c>
      <c r="D368" s="1">
        <f>'PR-RAS'!E373</f>
        <v>0</v>
      </c>
      <c r="E368" s="1">
        <v>0</v>
      </c>
      <c r="F368" s="1">
        <v>0</v>
      </c>
      <c r="G368" s="2">
        <f t="shared" si="8"/>
        <v>5780.25</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31974</v>
      </c>
      <c r="D371" s="1">
        <f>'PR-RAS'!E376</f>
        <v>40804</v>
      </c>
      <c r="E371" s="1">
        <v>0</v>
      </c>
      <c r="F371" s="1">
        <v>0</v>
      </c>
      <c r="G371" s="2">
        <f t="shared" si="8"/>
        <v>42025.34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153000</v>
      </c>
      <c r="E373" s="1">
        <v>0</v>
      </c>
      <c r="F373" s="1">
        <v>0</v>
      </c>
      <c r="G373" s="2">
        <f t="shared" si="8"/>
        <v>113832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153000</v>
      </c>
      <c r="E374" s="1">
        <v>0</v>
      </c>
      <c r="F374" s="1">
        <v>0</v>
      </c>
      <c r="G374" s="2">
        <f t="shared" si="8"/>
        <v>114138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132125</v>
      </c>
      <c r="D397" s="1">
        <f>'PR-RAS'!E402</f>
        <v>404806.25</v>
      </c>
      <c r="E397" s="1">
        <v>0</v>
      </c>
      <c r="F397" s="1">
        <v>0</v>
      </c>
      <c r="G397" s="2">
        <f t="shared" si="8"/>
        <v>372928.05000000005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132125</v>
      </c>
      <c r="D398" s="1">
        <f>'PR-RAS'!E403</f>
        <v>404806.25</v>
      </c>
      <c r="E398" s="1">
        <v>0</v>
      </c>
      <c r="F398" s="1">
        <v>0</v>
      </c>
      <c r="G398" s="2">
        <f t="shared" si="8"/>
        <v>373869.78750000003</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189839</v>
      </c>
      <c r="D403" s="1">
        <f>'PR-RAS'!E408</f>
        <v>617611.23</v>
      </c>
      <c r="E403" s="1">
        <v>0</v>
      </c>
      <c r="F403" s="1">
        <v>0</v>
      </c>
      <c r="G403" s="2">
        <f t="shared" si="8"/>
        <v>572874.70692000003</v>
      </c>
      <c r="H403" s="2">
        <f t="shared" si="9"/>
        <v>0.22999999998137355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5671038</v>
      </c>
      <c r="D407" s="1">
        <f>'PR-RAS'!E412</f>
        <v>6647342.4900000002</v>
      </c>
      <c r="E407" s="1">
        <v>0</v>
      </c>
      <c r="F407" s="1">
        <v>0</v>
      </c>
      <c r="G407" s="2">
        <f t="shared" si="8"/>
        <v>7700083.5298800003</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5755277</v>
      </c>
      <c r="D408" s="1">
        <f>'PR-RAS'!E413</f>
        <v>6597676.2799999993</v>
      </c>
      <c r="E408" s="1">
        <v>0</v>
      </c>
      <c r="F408" s="1">
        <v>0</v>
      </c>
      <c r="G408" s="2">
        <f t="shared" si="8"/>
        <v>7712906.2309199991</v>
      </c>
      <c r="H408" s="2">
        <f t="shared" si="9"/>
        <v>0.27999999932944775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49666.210000000894</v>
      </c>
      <c r="E409" s="1">
        <v>0</v>
      </c>
      <c r="F409" s="1">
        <v>0</v>
      </c>
      <c r="G409" s="2">
        <f t="shared" si="8"/>
        <v>40527.627360000726</v>
      </c>
      <c r="H409" s="2">
        <f t="shared" si="9"/>
        <v>0.21000000089406967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84239</v>
      </c>
      <c r="D410" s="1">
        <f>'PR-RAS'!E415</f>
        <v>0</v>
      </c>
      <c r="E410" s="1">
        <v>0</v>
      </c>
      <c r="F410" s="1">
        <v>0</v>
      </c>
      <c r="G410" s="2">
        <f t="shared" si="8"/>
        <v>34453.750999999997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115552</v>
      </c>
      <c r="D411" s="1">
        <f>'PR-RAS'!E416</f>
        <v>31312.84</v>
      </c>
      <c r="E411" s="1">
        <v>0</v>
      </c>
      <c r="F411" s="1">
        <v>0</v>
      </c>
      <c r="G411" s="2">
        <f t="shared" si="8"/>
        <v>73052.848799999992</v>
      </c>
      <c r="H411" s="2">
        <f t="shared" si="9"/>
        <v>0.15999999999985448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51261</v>
      </c>
      <c r="D413" s="1">
        <f>'PR-RAS'!E418</f>
        <v>92648.43</v>
      </c>
      <c r="E413" s="1">
        <v>0</v>
      </c>
      <c r="F413" s="1">
        <v>0</v>
      </c>
      <c r="G413" s="2">
        <f t="shared" si="8"/>
        <v>97461.838319999995</v>
      </c>
      <c r="H413" s="2">
        <f t="shared" si="9"/>
        <v>0.42999999999301508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5671038</v>
      </c>
      <c r="D633" s="1">
        <f>'PR-RAS'!E639</f>
        <v>6647342.4900000002</v>
      </c>
      <c r="E633" s="1">
        <v>0</v>
      </c>
      <c r="F633" s="1">
        <v>0</v>
      </c>
      <c r="G633" s="2">
        <f t="shared" si="10"/>
        <v>11986336.923360001</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5755277</v>
      </c>
      <c r="D634" s="1">
        <f>'PR-RAS'!E640</f>
        <v>6597676.2799999993</v>
      </c>
      <c r="E634" s="1">
        <v>0</v>
      </c>
      <c r="F634" s="1">
        <v>0</v>
      </c>
      <c r="G634" s="2">
        <f t="shared" si="10"/>
        <v>11995748.51148</v>
      </c>
      <c r="H634" s="2">
        <f t="shared" si="11"/>
        <v>0.27999999932944775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49666.210000000894</v>
      </c>
      <c r="E635" s="1">
        <v>0</v>
      </c>
      <c r="F635" s="1">
        <v>0</v>
      </c>
      <c r="G635" s="2">
        <f t="shared" si="10"/>
        <v>62976.754280001136</v>
      </c>
      <c r="H635" s="2">
        <f t="shared" si="11"/>
        <v>0.21000000089406967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84239</v>
      </c>
      <c r="D636" s="1">
        <f>'PR-RAS'!E642</f>
        <v>0</v>
      </c>
      <c r="E636" s="1">
        <v>0</v>
      </c>
      <c r="F636" s="1">
        <v>0</v>
      </c>
      <c r="G636" s="2">
        <f t="shared" si="10"/>
        <v>53491.764999999999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115552</v>
      </c>
      <c r="D637" s="1">
        <f>'PR-RAS'!E643</f>
        <v>31312.84</v>
      </c>
      <c r="E637" s="1">
        <v>0</v>
      </c>
      <c r="F637" s="1">
        <v>0</v>
      </c>
      <c r="G637" s="2">
        <f t="shared" si="10"/>
        <v>113321.00448</v>
      </c>
      <c r="H637" s="2">
        <f t="shared" si="11"/>
        <v>0.15999999999985448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31313</v>
      </c>
      <c r="D639" s="1">
        <f>'PR-RAS'!E645</f>
        <v>80979.050000000891</v>
      </c>
      <c r="E639" s="1">
        <v>0</v>
      </c>
      <c r="F639" s="1">
        <v>0</v>
      </c>
      <c r="G639" s="2">
        <f t="shared" si="10"/>
        <v>123306.96180000114</v>
      </c>
      <c r="H639" s="2">
        <f t="shared" si="11"/>
        <v>5.0000000890577212E-2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319207</v>
      </c>
      <c r="D641" s="1">
        <f>'PR-RAS'!E647</f>
        <v>342885.83</v>
      </c>
      <c r="E641" s="1">
        <v>0</v>
      </c>
      <c r="F641" s="1">
        <v>0</v>
      </c>
      <c r="G641" s="2">
        <f t="shared" si="10"/>
        <v>643186.34240000008</v>
      </c>
      <c r="H641" s="2">
        <f t="shared" si="11"/>
        <v>0.16999999998370185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350616</v>
      </c>
      <c r="D642" s="1">
        <f>'PR-RAS'!E649</f>
        <v>268308</v>
      </c>
      <c r="E642" s="1">
        <v>0</v>
      </c>
      <c r="F642" s="1">
        <v>0</v>
      </c>
      <c r="G642" s="2">
        <f t="shared" si="10"/>
        <v>568715.71200000006</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6915439</v>
      </c>
      <c r="D643" s="1">
        <f>'PR-RAS'!E650</f>
        <v>7698949.7000000002</v>
      </c>
      <c r="E643" s="1">
        <v>0</v>
      </c>
      <c r="F643" s="1">
        <v>0</v>
      </c>
      <c r="G643" s="2">
        <f t="shared" si="10"/>
        <v>14325163.252799999</v>
      </c>
      <c r="H643" s="2">
        <f t="shared" si="11"/>
        <v>0.29999999981373549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6997747</v>
      </c>
      <c r="D644" s="1">
        <f>'PR-RAS'!E651</f>
        <v>7494199.75</v>
      </c>
      <c r="E644" s="1">
        <v>0</v>
      </c>
      <c r="F644" s="1">
        <v>0</v>
      </c>
      <c r="G644" s="2">
        <f t="shared" si="10"/>
        <v>14137092.1995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268308</v>
      </c>
      <c r="D645" s="1">
        <f>'PR-RAS'!E652</f>
        <v>473057.95000000019</v>
      </c>
      <c r="E645" s="1">
        <v>0</v>
      </c>
      <c r="F645" s="1">
        <v>0</v>
      </c>
      <c r="G645" s="2">
        <f t="shared" si="10"/>
        <v>782088.9916000003</v>
      </c>
      <c r="H645" s="2">
        <f t="shared" si="11"/>
        <v>4.9999999813735485E-2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36</v>
      </c>
      <c r="E647" s="1">
        <v>0</v>
      </c>
      <c r="F647" s="1">
        <v>0</v>
      </c>
      <c r="G647" s="2">
        <f t="shared" si="10"/>
        <v>68.475999999999999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2488619</v>
      </c>
      <c r="D703" s="1">
        <f>'PR-RAS'!E710</f>
        <v>2562511.0299999998</v>
      </c>
      <c r="E703" s="1">
        <v>0</v>
      </c>
      <c r="F703" s="1">
        <v>0</v>
      </c>
      <c r="G703" s="2">
        <f t="shared" si="10"/>
        <v>5344776.0241199993</v>
      </c>
      <c r="H703" s="2">
        <f t="shared" si="11"/>
        <v>2.9999999795109034E-2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15500</v>
      </c>
      <c r="D709" s="1">
        <f>'PR-RAS'!E716</f>
        <v>15499.54</v>
      </c>
      <c r="E709" s="1">
        <v>0</v>
      </c>
      <c r="F709" s="1">
        <v>0</v>
      </c>
      <c r="G709" s="2">
        <f t="shared" si="10"/>
        <v>32921.348639999997</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7199</v>
      </c>
      <c r="D710" s="1">
        <f>'PR-RAS'!E717</f>
        <v>14601.53</v>
      </c>
      <c r="E710" s="1">
        <v>0</v>
      </c>
      <c r="F710" s="1">
        <v>0</v>
      </c>
      <c r="G710" s="2">
        <f t="shared" si="10"/>
        <v>25809.060539999999</v>
      </c>
      <c r="H710" s="2">
        <f t="shared" si="11"/>
        <v>0.46999999999934516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30989</v>
      </c>
      <c r="D711" s="1">
        <f>'PR-RAS'!E718</f>
        <v>44136.83</v>
      </c>
      <c r="E711" s="1">
        <v>0</v>
      </c>
      <c r="F711" s="1">
        <v>0</v>
      </c>
      <c r="G711" s="2">
        <f t="shared" si="10"/>
        <v>84676.488599999997</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13000</v>
      </c>
      <c r="D713" s="1">
        <f>'PR-RAS'!E720</f>
        <v>7938.45</v>
      </c>
      <c r="E713" s="1">
        <v>0</v>
      </c>
      <c r="F713" s="1">
        <v>0</v>
      </c>
      <c r="G713" s="2">
        <f t="shared" si="10"/>
        <v>20560.352800000001</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5387</v>
      </c>
      <c r="D715" s="1">
        <f>'PR-RAS'!E722</f>
        <v>6109.7</v>
      </c>
      <c r="E715" s="1">
        <v>0</v>
      </c>
      <c r="F715" s="1">
        <v>0</v>
      </c>
      <c r="G715" s="2">
        <f t="shared" si="10"/>
        <v>12570.9696</v>
      </c>
      <c r="H715" s="2">
        <f t="shared" si="11"/>
        <v>0.3000000000001819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46935</v>
      </c>
      <c r="D718" s="1">
        <f>'PR-RAS'!E725</f>
        <v>42281.279999999999</v>
      </c>
      <c r="E718" s="1">
        <v>0</v>
      </c>
      <c r="F718" s="1">
        <v>0</v>
      </c>
      <c r="G718" s="2">
        <f t="shared" si="10"/>
        <v>94283.750520000001</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19700</v>
      </c>
      <c r="D809" s="1">
        <f>'PR-RAS'!E816</f>
        <v>17000</v>
      </c>
      <c r="E809" s="1">
        <v>0</v>
      </c>
      <c r="F809" s="1">
        <v>0</v>
      </c>
      <c r="G809" s="2">
        <f t="shared" si="10"/>
        <v>43389.600000000006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7200</v>
      </c>
      <c r="D812" s="1">
        <f>'PR-RAS'!E819</f>
        <v>0</v>
      </c>
      <c r="E812" s="1">
        <v>0</v>
      </c>
      <c r="F812" s="1">
        <v>0</v>
      </c>
      <c r="G812" s="2">
        <f t="shared" si="18"/>
        <v>5839.2000000000007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12476697</v>
      </c>
      <c r="D984" s="6">
        <f>BILANCA!E6</f>
        <v>13107565.100000003</v>
      </c>
      <c r="E984" s="6">
        <v>0</v>
      </c>
      <c r="F984" s="6">
        <v>0</v>
      </c>
      <c r="G984" s="7">
        <f t="shared" ref="G984:G1241" si="22">B984/1000*C984+B984/500*D984</f>
        <v>38691.827200000007</v>
      </c>
      <c r="H984" s="7">
        <f t="shared" si="19"/>
        <v>0.10000000335276127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11799913</v>
      </c>
      <c r="D985" s="1">
        <f>BILANCA!E7</f>
        <v>12151178.710000003</v>
      </c>
      <c r="E985" s="1">
        <v>0</v>
      </c>
      <c r="F985" s="1">
        <v>0</v>
      </c>
      <c r="G985" s="2">
        <f t="shared" si="22"/>
        <v>72204.540840000016</v>
      </c>
      <c r="H985" s="2">
        <f t="shared" si="19"/>
        <v>0.28999999724328518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1014814</v>
      </c>
      <c r="D986" s="1">
        <f>BILANCA!E8</f>
        <v>1014814.55</v>
      </c>
      <c r="E986" s="1">
        <v>0</v>
      </c>
      <c r="F986" s="1">
        <v>0</v>
      </c>
      <c r="G986" s="2">
        <f t="shared" si="22"/>
        <v>9133.3293000000012</v>
      </c>
      <c r="H986" s="2">
        <f t="shared" si="19"/>
        <v>0.44999999995343387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1014814</v>
      </c>
      <c r="D988" s="1">
        <f>BILANCA!E10</f>
        <v>1014814.55</v>
      </c>
      <c r="E988" s="1">
        <v>0</v>
      </c>
      <c r="F988" s="1">
        <v>0</v>
      </c>
      <c r="G988" s="2">
        <f t="shared" si="22"/>
        <v>15222.2155</v>
      </c>
      <c r="H988" s="2">
        <f t="shared" si="19"/>
        <v>0.44999999995343387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9958040</v>
      </c>
      <c r="D990" s="1">
        <f>BILANCA!E12</f>
        <v>10309305.590000002</v>
      </c>
      <c r="E990" s="1">
        <v>0</v>
      </c>
      <c r="F990" s="1">
        <v>0</v>
      </c>
      <c r="G990" s="2">
        <f t="shared" si="22"/>
        <v>214036.55826000002</v>
      </c>
      <c r="H990" s="2">
        <f t="shared" si="19"/>
        <v>0.40999999828636646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9747755</v>
      </c>
      <c r="D991" s="1">
        <f>BILANCA!E13</f>
        <v>9960267.6700000018</v>
      </c>
      <c r="E991" s="1">
        <v>0</v>
      </c>
      <c r="F991" s="1">
        <v>0</v>
      </c>
      <c r="G991" s="2">
        <f t="shared" si="22"/>
        <v>237346.32272000003</v>
      </c>
      <c r="H991" s="2">
        <f t="shared" si="19"/>
        <v>0.32999999821186066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298424</v>
      </c>
      <c r="D992" s="1">
        <f>BILANCA!E14</f>
        <v>298423.71000000002</v>
      </c>
      <c r="E992" s="1">
        <v>0</v>
      </c>
      <c r="F992" s="1">
        <v>0</v>
      </c>
      <c r="G992" s="2">
        <f t="shared" si="22"/>
        <v>8057.4427799999994</v>
      </c>
      <c r="H992" s="2">
        <f t="shared" si="19"/>
        <v>0.28999999997904524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13511734</v>
      </c>
      <c r="D993" s="1">
        <f>BILANCA!E15</f>
        <v>13916540.720000001</v>
      </c>
      <c r="E993" s="1">
        <v>0</v>
      </c>
      <c r="F993" s="1">
        <v>0</v>
      </c>
      <c r="G993" s="2">
        <f t="shared" si="22"/>
        <v>413448.1544</v>
      </c>
      <c r="H993" s="2">
        <f t="shared" si="19"/>
        <v>0.27999999932944775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4062403</v>
      </c>
      <c r="D996" s="1">
        <f>BILANCA!E18</f>
        <v>4254696.76</v>
      </c>
      <c r="E996" s="1">
        <v>0</v>
      </c>
      <c r="F996" s="1">
        <v>0</v>
      </c>
      <c r="G996" s="2">
        <f t="shared" si="22"/>
        <v>163433.35475999999</v>
      </c>
      <c r="H996" s="2">
        <f t="shared" si="19"/>
        <v>0.24000000022351742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210285</v>
      </c>
      <c r="D997" s="1">
        <f>BILANCA!E19</f>
        <v>196037.91999999993</v>
      </c>
      <c r="E997" s="1">
        <v>0</v>
      </c>
      <c r="F997" s="1">
        <v>0</v>
      </c>
      <c r="G997" s="2">
        <f t="shared" si="22"/>
        <v>8433.0517599999985</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244675</v>
      </c>
      <c r="D998" s="1">
        <f>BILANCA!E20</f>
        <v>230970.1</v>
      </c>
      <c r="E998" s="1">
        <v>0</v>
      </c>
      <c r="F998" s="1">
        <v>0</v>
      </c>
      <c r="G998" s="2">
        <f t="shared" si="22"/>
        <v>10599.227999999999</v>
      </c>
      <c r="H998" s="2">
        <f t="shared" si="19"/>
        <v>0.10000000000582077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12491</v>
      </c>
      <c r="D999" s="1">
        <f>BILANCA!E21</f>
        <v>12491.22</v>
      </c>
      <c r="E999" s="1">
        <v>0</v>
      </c>
      <c r="F999" s="1">
        <v>0</v>
      </c>
      <c r="G999" s="2">
        <f t="shared" si="22"/>
        <v>599.57503999999994</v>
      </c>
      <c r="H999" s="2">
        <f t="shared" si="19"/>
        <v>0.21999999999934516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1139258</v>
      </c>
      <c r="D1000" s="1">
        <f>BILANCA!E22</f>
        <v>1139258.56</v>
      </c>
      <c r="E1000" s="1">
        <v>0</v>
      </c>
      <c r="F1000" s="1">
        <v>0</v>
      </c>
      <c r="G1000" s="2">
        <f t="shared" si="22"/>
        <v>58102.17704000001</v>
      </c>
      <c r="H1000" s="2">
        <f t="shared" si="19"/>
        <v>0.43999999994412065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136959</v>
      </c>
      <c r="D1001" s="1">
        <f>BILANCA!E23</f>
        <v>136959.22</v>
      </c>
      <c r="E1001" s="1">
        <v>0</v>
      </c>
      <c r="F1001" s="1">
        <v>0</v>
      </c>
      <c r="G1001" s="2">
        <f t="shared" si="22"/>
        <v>7395.7939199999992</v>
      </c>
      <c r="H1001" s="2">
        <f t="shared" si="19"/>
        <v>0.22000000000116415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2159771</v>
      </c>
      <c r="D1004" s="1">
        <f>BILANCA!E26</f>
        <v>2198954.2799999998</v>
      </c>
      <c r="E1004" s="1">
        <v>0</v>
      </c>
      <c r="F1004" s="1">
        <v>0</v>
      </c>
      <c r="G1004" s="2">
        <f t="shared" si="22"/>
        <v>137711.27075999998</v>
      </c>
      <c r="H1004" s="2">
        <f t="shared" si="19"/>
        <v>0.27999999979510903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3482869</v>
      </c>
      <c r="D1006" s="1">
        <f>BILANCA!E28</f>
        <v>3522595.46</v>
      </c>
      <c r="E1006" s="1">
        <v>0</v>
      </c>
      <c r="F1006" s="1">
        <v>0</v>
      </c>
      <c r="G1006" s="2">
        <f t="shared" si="22"/>
        <v>242145.37815999999</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153000</v>
      </c>
      <c r="E1007" s="1">
        <v>0</v>
      </c>
      <c r="F1007" s="1">
        <v>0</v>
      </c>
      <c r="G1007" s="2">
        <f t="shared" si="22"/>
        <v>7344</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102490</v>
      </c>
      <c r="D1008" s="1">
        <f>BILANCA!E30</f>
        <v>255489.99</v>
      </c>
      <c r="E1008" s="1">
        <v>0</v>
      </c>
      <c r="F1008" s="1">
        <v>0</v>
      </c>
      <c r="G1008" s="2">
        <f t="shared" si="22"/>
        <v>15336.7495</v>
      </c>
      <c r="H1008" s="2">
        <f t="shared" si="19"/>
        <v>1.0000000009313226E-2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102490</v>
      </c>
      <c r="D1012" s="1">
        <f>BILANCA!E34</f>
        <v>102489.99</v>
      </c>
      <c r="E1012" s="1">
        <v>0</v>
      </c>
      <c r="F1012" s="1">
        <v>0</v>
      </c>
      <c r="G1012" s="2">
        <f t="shared" si="22"/>
        <v>8916.6294200000011</v>
      </c>
      <c r="H1012" s="2">
        <f t="shared" si="19"/>
        <v>9.9999999947613105E-3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12127</v>
      </c>
      <c r="D1014" s="1">
        <f>BILANCA!E36</f>
        <v>12126.65</v>
      </c>
      <c r="E1014" s="1">
        <v>0</v>
      </c>
      <c r="F1014" s="1">
        <v>0</v>
      </c>
      <c r="G1014" s="2">
        <f t="shared" si="22"/>
        <v>1127.7892999999999</v>
      </c>
      <c r="H1014" s="2">
        <f t="shared" si="19"/>
        <v>0.3500000000003638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12127</v>
      </c>
      <c r="D1018" s="1">
        <f>BILANCA!E40</f>
        <v>12126.65</v>
      </c>
      <c r="E1018" s="1">
        <v>0</v>
      </c>
      <c r="F1018" s="1">
        <v>0</v>
      </c>
      <c r="G1018" s="2">
        <f t="shared" si="22"/>
        <v>1273.3105</v>
      </c>
      <c r="H1018" s="2">
        <f t="shared" si="19"/>
        <v>0.3500000000003638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5960</v>
      </c>
      <c r="D1020" s="1">
        <f>BILANCA!E42</f>
        <v>5960.48</v>
      </c>
      <c r="E1020" s="1">
        <v>0</v>
      </c>
      <c r="F1020" s="1">
        <v>0</v>
      </c>
      <c r="G1020" s="2">
        <f t="shared" si="22"/>
        <v>661.59551999999985</v>
      </c>
      <c r="H1020" s="2">
        <f t="shared" si="19"/>
        <v>0.47999999999956344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5960</v>
      </c>
      <c r="D1022" s="1">
        <f>BILANCA!E44</f>
        <v>5960.48</v>
      </c>
      <c r="E1022" s="1">
        <v>0</v>
      </c>
      <c r="F1022" s="1">
        <v>0</v>
      </c>
      <c r="G1022" s="2">
        <f t="shared" si="22"/>
        <v>697.35744</v>
      </c>
      <c r="H1022" s="2">
        <f t="shared" si="19"/>
        <v>0.47999999999956344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747765</v>
      </c>
      <c r="D1032" s="1">
        <f>BILANCA!E54</f>
        <v>786685.07</v>
      </c>
      <c r="E1032" s="1">
        <v>0</v>
      </c>
      <c r="F1032" s="1">
        <v>0</v>
      </c>
      <c r="G1032" s="2">
        <f t="shared" si="22"/>
        <v>113735.62186</v>
      </c>
      <c r="H1032" s="2">
        <f t="shared" si="19"/>
        <v>6.9999999948777258E-2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747765</v>
      </c>
      <c r="D1033" s="1">
        <f>BILANCA!E55</f>
        <v>786685.07</v>
      </c>
      <c r="E1033" s="1">
        <v>0</v>
      </c>
      <c r="F1033" s="1">
        <v>0</v>
      </c>
      <c r="G1033" s="2">
        <f t="shared" si="22"/>
        <v>116056.757</v>
      </c>
      <c r="H1033" s="2">
        <f t="shared" si="19"/>
        <v>6.9999999948777258E-2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827059</v>
      </c>
      <c r="D1034" s="1">
        <f>BILANCA!E56</f>
        <v>827058.57</v>
      </c>
      <c r="E1034" s="1">
        <v>0</v>
      </c>
      <c r="F1034" s="1">
        <v>0</v>
      </c>
      <c r="G1034" s="2">
        <f t="shared" si="22"/>
        <v>126539.98314</v>
      </c>
      <c r="H1034" s="2">
        <f t="shared" si="19"/>
        <v>0.43000000005122274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827059</v>
      </c>
      <c r="D1035" s="1">
        <f>BILANCA!E57</f>
        <v>827058.57</v>
      </c>
      <c r="E1035" s="1">
        <v>0</v>
      </c>
      <c r="F1035" s="1">
        <v>0</v>
      </c>
      <c r="G1035" s="2">
        <f t="shared" si="22"/>
        <v>129021.15927999999</v>
      </c>
      <c r="H1035" s="2">
        <f t="shared" si="19"/>
        <v>0.43000000005122274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676784</v>
      </c>
      <c r="D1046" s="1">
        <f>BILANCA!E68</f>
        <v>956386.39000000013</v>
      </c>
      <c r="E1046" s="1">
        <v>0</v>
      </c>
      <c r="F1046" s="1">
        <v>0</v>
      </c>
      <c r="G1046" s="2">
        <f t="shared" si="22"/>
        <v>163142.07714000001</v>
      </c>
      <c r="H1046" s="2">
        <f t="shared" si="19"/>
        <v>0.39000000013038516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268308</v>
      </c>
      <c r="D1047" s="1">
        <f>BILANCA!E69</f>
        <v>473057.95</v>
      </c>
      <c r="E1047" s="1">
        <v>0</v>
      </c>
      <c r="F1047" s="1">
        <v>0</v>
      </c>
      <c r="G1047" s="2">
        <f t="shared" si="22"/>
        <v>77723.1296</v>
      </c>
      <c r="H1047" s="2">
        <f t="shared" si="19"/>
        <v>4.9999999988358468E-2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260795</v>
      </c>
      <c r="D1048" s="1">
        <f>BILANCA!E70</f>
        <v>473057.95</v>
      </c>
      <c r="E1048" s="1">
        <v>0</v>
      </c>
      <c r="F1048" s="1">
        <v>0</v>
      </c>
      <c r="G1048" s="2">
        <f t="shared" si="22"/>
        <v>78449.208500000008</v>
      </c>
      <c r="H1048" s="2">
        <f t="shared" si="19"/>
        <v>4.9999999988358468E-2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260795</v>
      </c>
      <c r="D1050" s="1">
        <f>BILANCA!E72</f>
        <v>473057.95</v>
      </c>
      <c r="E1050" s="1">
        <v>0</v>
      </c>
      <c r="F1050" s="1">
        <v>0</v>
      </c>
      <c r="G1050" s="2">
        <f t="shared" si="22"/>
        <v>80863.030300000013</v>
      </c>
      <c r="H1050" s="2">
        <f t="shared" si="19"/>
        <v>4.9999999988358468E-2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7513</v>
      </c>
      <c r="D1054" s="1">
        <f>BILANCA!E76</f>
        <v>0</v>
      </c>
      <c r="E1054" s="1">
        <v>0</v>
      </c>
      <c r="F1054" s="1">
        <v>0</v>
      </c>
      <c r="G1054" s="2">
        <f t="shared" si="22"/>
        <v>533.423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1141</v>
      </c>
      <c r="D1056" s="1">
        <f>BILANCA!E78</f>
        <v>10927.64</v>
      </c>
      <c r="E1056" s="1">
        <v>0</v>
      </c>
      <c r="F1056" s="1">
        <v>0</v>
      </c>
      <c r="G1056" s="2">
        <f t="shared" si="22"/>
        <v>1678.7284399999996</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500</v>
      </c>
      <c r="D1061" s="1">
        <f>BILANCA!E83</f>
        <v>500</v>
      </c>
      <c r="E1061" s="1">
        <v>0</v>
      </c>
      <c r="F1061" s="1">
        <v>0</v>
      </c>
      <c r="G1061" s="2">
        <f t="shared" si="22"/>
        <v>117</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641</v>
      </c>
      <c r="D1064" s="1">
        <f>BILANCA!E86</f>
        <v>10427.64</v>
      </c>
      <c r="E1064" s="1">
        <v>0</v>
      </c>
      <c r="F1064" s="1">
        <v>0</v>
      </c>
      <c r="G1064" s="2">
        <f t="shared" si="22"/>
        <v>1741.19868</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36867</v>
      </c>
      <c r="D1096" s="1">
        <f>BILANCA!E118</f>
        <v>36866.54</v>
      </c>
      <c r="E1096" s="1">
        <v>0</v>
      </c>
      <c r="F1096" s="1">
        <v>0</v>
      </c>
      <c r="G1096" s="2">
        <f t="shared" si="22"/>
        <v>12497.80904</v>
      </c>
      <c r="H1096" s="2">
        <f t="shared" si="23"/>
        <v>0.45999999999912689</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36867</v>
      </c>
      <c r="D1097" s="1">
        <f>BILANCA!E119</f>
        <v>36866.54</v>
      </c>
      <c r="E1097" s="1">
        <v>0</v>
      </c>
      <c r="F1097" s="1">
        <v>0</v>
      </c>
      <c r="G1097" s="2">
        <f t="shared" si="22"/>
        <v>12608.40912</v>
      </c>
      <c r="H1097" s="2">
        <f t="shared" si="23"/>
        <v>0.45999999999912689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36867</v>
      </c>
      <c r="D1101" s="1">
        <f>BILANCA!E123</f>
        <v>36866.54</v>
      </c>
      <c r="E1101" s="1">
        <v>0</v>
      </c>
      <c r="F1101" s="1">
        <v>0</v>
      </c>
      <c r="G1101" s="2">
        <f t="shared" si="22"/>
        <v>13050.809440000001</v>
      </c>
      <c r="H1101" s="2">
        <f t="shared" si="23"/>
        <v>0.45999999999912689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51261</v>
      </c>
      <c r="D1124" s="1">
        <f>BILANCA!E146</f>
        <v>92648.43</v>
      </c>
      <c r="E1124" s="1">
        <v>0</v>
      </c>
      <c r="F1124" s="1">
        <v>0</v>
      </c>
      <c r="G1124" s="2">
        <f t="shared" si="22"/>
        <v>33354.658259999997</v>
      </c>
      <c r="H1124" s="2">
        <f t="shared" si="23"/>
        <v>0.42999999999301508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51261</v>
      </c>
      <c r="D1137" s="1">
        <f>BILANCA!E159</f>
        <v>92648.43</v>
      </c>
      <c r="E1137" s="1">
        <v>0</v>
      </c>
      <c r="F1137" s="1">
        <v>0</v>
      </c>
      <c r="G1137" s="2">
        <f t="shared" si="22"/>
        <v>36429.910439999992</v>
      </c>
      <c r="H1137" s="2">
        <f t="shared" si="23"/>
        <v>0.42999999999301508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319207</v>
      </c>
      <c r="D1148" s="1">
        <f>BILANCA!E170</f>
        <v>342885.83</v>
      </c>
      <c r="E1148" s="1">
        <v>0</v>
      </c>
      <c r="F1148" s="1">
        <v>0</v>
      </c>
      <c r="G1148" s="2">
        <f t="shared" si="22"/>
        <v>165821.47890000002</v>
      </c>
      <c r="H1148" s="2">
        <f t="shared" si="23"/>
        <v>0.16999999998370185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319207</v>
      </c>
      <c r="D1149" s="1">
        <f>BILANCA!E171</f>
        <v>342885.83</v>
      </c>
      <c r="E1149" s="1">
        <v>0</v>
      </c>
      <c r="F1149" s="1">
        <v>0</v>
      </c>
      <c r="G1149" s="2">
        <f t="shared" si="22"/>
        <v>166826.45756000001</v>
      </c>
      <c r="H1149" s="2">
        <f t="shared" si="23"/>
        <v>0.16999999998370185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12476697</v>
      </c>
      <c r="D1152" s="1">
        <f>BILANCA!E175</f>
        <v>13107565.100000001</v>
      </c>
      <c r="E1152" s="1">
        <v>0</v>
      </c>
      <c r="F1152" s="1">
        <v>0</v>
      </c>
      <c r="G1152" s="2">
        <f t="shared" si="22"/>
        <v>6538918.7968000006</v>
      </c>
      <c r="H1152" s="2">
        <f t="shared" si="23"/>
        <v>0.10000000149011612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557342</v>
      </c>
      <c r="D1153" s="1">
        <f>BILANCA!E176</f>
        <v>745892.37000000011</v>
      </c>
      <c r="E1153" s="1">
        <v>0</v>
      </c>
      <c r="F1153" s="1">
        <v>0</v>
      </c>
      <c r="G1153" s="2">
        <f t="shared" si="22"/>
        <v>348351.54580000008</v>
      </c>
      <c r="H1153" s="2">
        <f t="shared" si="23"/>
        <v>0.37000000011175871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557342</v>
      </c>
      <c r="D1154" s="1">
        <f>BILANCA!E177</f>
        <v>641629.31000000006</v>
      </c>
      <c r="E1154" s="1">
        <v>0</v>
      </c>
      <c r="F1154" s="1">
        <v>0</v>
      </c>
      <c r="G1154" s="2">
        <f t="shared" si="22"/>
        <v>314742.70602000004</v>
      </c>
      <c r="H1154" s="2">
        <f t="shared" si="23"/>
        <v>0.31000000005587935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315186</v>
      </c>
      <c r="D1155" s="1">
        <f>BILANCA!E178</f>
        <v>337592.46</v>
      </c>
      <c r="E1155" s="1">
        <v>0</v>
      </c>
      <c r="F1155" s="1">
        <v>0</v>
      </c>
      <c r="G1155" s="2">
        <f t="shared" si="22"/>
        <v>170343.79823999997</v>
      </c>
      <c r="H1155" s="2">
        <f t="shared" si="23"/>
        <v>0.46000000002095476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106459</v>
      </c>
      <c r="D1156" s="1">
        <f>BILANCA!E179</f>
        <v>109960.87</v>
      </c>
      <c r="E1156" s="1">
        <v>0</v>
      </c>
      <c r="F1156" s="1">
        <v>0</v>
      </c>
      <c r="G1156" s="2">
        <f t="shared" si="22"/>
        <v>56463.868019999994</v>
      </c>
      <c r="H1156" s="2">
        <f t="shared" si="23"/>
        <v>0.13000000000465661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2699</v>
      </c>
      <c r="D1157" s="1">
        <f>BILANCA!E180</f>
        <v>1665.34</v>
      </c>
      <c r="E1157" s="1">
        <v>0</v>
      </c>
      <c r="F1157" s="1">
        <v>0</v>
      </c>
      <c r="G1157" s="2">
        <f t="shared" si="22"/>
        <v>1049.1643199999999</v>
      </c>
      <c r="H1157" s="2">
        <f t="shared" si="23"/>
        <v>0.33999999999991815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2699</v>
      </c>
      <c r="D1160" s="1">
        <f>BILANCA!E183</f>
        <v>1665.34</v>
      </c>
      <c r="E1160" s="1">
        <v>0</v>
      </c>
      <c r="F1160" s="1">
        <v>0</v>
      </c>
      <c r="G1160" s="2">
        <f t="shared" si="22"/>
        <v>1067.2533599999999</v>
      </c>
      <c r="H1160" s="2">
        <f t="shared" si="23"/>
        <v>0.33999999999991815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132998</v>
      </c>
      <c r="D1165" s="1">
        <f>BILANCA!E188</f>
        <v>192410.64</v>
      </c>
      <c r="E1165" s="1">
        <v>0</v>
      </c>
      <c r="F1165" s="1">
        <v>0</v>
      </c>
      <c r="G1165" s="2">
        <f t="shared" si="22"/>
        <v>94243.108959999998</v>
      </c>
      <c r="H1165" s="2">
        <f t="shared" si="23"/>
        <v>0.35999999998603016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104263.06</v>
      </c>
      <c r="E1166" s="1">
        <v>0</v>
      </c>
      <c r="F1166" s="1">
        <v>0</v>
      </c>
      <c r="G1166" s="2">
        <f t="shared" si="22"/>
        <v>38160.27996</v>
      </c>
      <c r="H1166" s="2">
        <f t="shared" si="23"/>
        <v>5.9999999997671694E-2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11919355</v>
      </c>
      <c r="D1214" s="1">
        <f>BILANCA!E237</f>
        <v>12361672.73</v>
      </c>
      <c r="E1214" s="1">
        <v>0</v>
      </c>
      <c r="F1214" s="1">
        <v>0</v>
      </c>
      <c r="G1214" s="2">
        <f t="shared" si="22"/>
        <v>8464463.8062600009</v>
      </c>
      <c r="H1214" s="2">
        <f t="shared" si="23"/>
        <v>0.26999999955296516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11836781</v>
      </c>
      <c r="D1215" s="1">
        <f>BILANCA!E238</f>
        <v>12188045.25</v>
      </c>
      <c r="E1215" s="1">
        <v>0</v>
      </c>
      <c r="F1215" s="1">
        <v>0</v>
      </c>
      <c r="G1215" s="2">
        <f t="shared" si="22"/>
        <v>8401386.188000001</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11836781</v>
      </c>
      <c r="D1216" s="1">
        <f>BILANCA!E239</f>
        <v>12188045.25</v>
      </c>
      <c r="E1216" s="1">
        <v>0</v>
      </c>
      <c r="F1216" s="1">
        <v>0</v>
      </c>
      <c r="G1216" s="2">
        <f t="shared" si="22"/>
        <v>8437599.0595000014</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11836781</v>
      </c>
      <c r="D1217" s="1">
        <f>BILANCA!E240</f>
        <v>12188045.25</v>
      </c>
      <c r="E1217" s="1">
        <v>0</v>
      </c>
      <c r="F1217" s="1">
        <v>0</v>
      </c>
      <c r="G1217" s="2">
        <f t="shared" si="22"/>
        <v>8473811.9309999999</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31313</v>
      </c>
      <c r="D1222" s="1">
        <f>BILANCA!E245</f>
        <v>80979.05</v>
      </c>
      <c r="E1222" s="1">
        <v>0</v>
      </c>
      <c r="F1222" s="1">
        <v>0</v>
      </c>
      <c r="G1222" s="2">
        <f t="shared" si="22"/>
        <v>46191.7929</v>
      </c>
      <c r="H1222" s="2">
        <f t="shared" si="23"/>
        <v>5.0000000002910383E-2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31313</v>
      </c>
      <c r="D1223" s="1">
        <f>BILANCA!E246</f>
        <v>80979.05</v>
      </c>
      <c r="E1223" s="1">
        <v>0</v>
      </c>
      <c r="F1223" s="1">
        <v>0</v>
      </c>
      <c r="G1223" s="2">
        <f t="shared" si="22"/>
        <v>46385.064000000006</v>
      </c>
      <c r="H1223" s="2">
        <f t="shared" si="23"/>
        <v>5.0000000002910383E-2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31313</v>
      </c>
      <c r="D1224" s="1">
        <f>BILANCA!E247</f>
        <v>80979.05</v>
      </c>
      <c r="E1224" s="1">
        <v>0</v>
      </c>
      <c r="F1224" s="1">
        <v>0</v>
      </c>
      <c r="G1224" s="2">
        <f t="shared" si="22"/>
        <v>46578.335099999997</v>
      </c>
      <c r="H1224" s="2">
        <f t="shared" si="23"/>
        <v>5.0000000002910383E-2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51261</v>
      </c>
      <c r="D1232" s="1">
        <f>BILANCA!E255</f>
        <v>92648.43</v>
      </c>
      <c r="E1232" s="1">
        <v>0</v>
      </c>
      <c r="F1232" s="1">
        <v>0</v>
      </c>
      <c r="G1232" s="2">
        <f t="shared" si="22"/>
        <v>58902.907139999996</v>
      </c>
      <c r="H1232" s="2">
        <f t="shared" si="23"/>
        <v>0.42999999999301508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51261</v>
      </c>
      <c r="D1241" s="1">
        <f>BILANCA!E265</f>
        <v>92648.43</v>
      </c>
      <c r="E1241" s="1">
        <v>0</v>
      </c>
      <c r="F1241" s="1">
        <v>0</v>
      </c>
      <c r="G1241" s="2">
        <f t="shared" si="22"/>
        <v>61031.927880000003</v>
      </c>
      <c r="H1241" s="2">
        <f t="shared" si="23"/>
        <v>0.42999999999301508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640</v>
      </c>
      <c r="D1244" s="1">
        <f>BILANCA!E268</f>
        <v>10427.64</v>
      </c>
      <c r="E1244" s="1">
        <v>0</v>
      </c>
      <c r="F1244" s="1">
        <v>0</v>
      </c>
      <c r="G1244" s="2">
        <f t="shared" si="24"/>
        <v>5610.2680799999998</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19521</v>
      </c>
      <c r="D1263" s="1">
        <f>BILANCA!E287</f>
        <v>39803.300000000003</v>
      </c>
      <c r="E1263" s="1">
        <v>0</v>
      </c>
      <c r="F1263" s="1">
        <v>0</v>
      </c>
      <c r="G1263" s="2">
        <f t="shared" si="24"/>
        <v>27755.728000000006</v>
      </c>
      <c r="H1263" s="2">
        <f t="shared" si="23"/>
        <v>0.30000000000291038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537821</v>
      </c>
      <c r="D1264" s="1">
        <f>BILANCA!E288</f>
        <v>601826.01</v>
      </c>
      <c r="E1264" s="1">
        <v>0</v>
      </c>
      <c r="F1264" s="1">
        <v>0</v>
      </c>
      <c r="G1264" s="2">
        <f t="shared" si="24"/>
        <v>489353.91862000001</v>
      </c>
      <c r="H1264" s="2">
        <f t="shared" si="23"/>
        <v>1.0000000009313226E-2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104263.06</v>
      </c>
      <c r="E1265" s="1">
        <v>0</v>
      </c>
      <c r="F1265" s="1">
        <v>0</v>
      </c>
      <c r="G1265" s="2">
        <f t="shared" si="24"/>
        <v>58804.365839999991</v>
      </c>
      <c r="H1265" s="2">
        <f t="shared" si="23"/>
        <v>5.9999999997671694E-2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132998</v>
      </c>
      <c r="D1274" s="1">
        <f>BILANCA!E298</f>
        <v>192410.64</v>
      </c>
      <c r="E1274" s="1">
        <v>0</v>
      </c>
      <c r="F1274" s="1">
        <v>0</v>
      </c>
      <c r="G1274" s="2">
        <f t="shared" si="24"/>
        <v>150685.41047999999</v>
      </c>
      <c r="H1274" s="2">
        <f t="shared" si="23"/>
        <v>0.35999999998603016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5755277</v>
      </c>
      <c r="D1423" s="1">
        <f>'RAS-funkcijski'!E129</f>
        <v>6597676.2800000003</v>
      </c>
      <c r="E1423" s="1">
        <v>0</v>
      </c>
      <c r="F1423" s="1">
        <v>0</v>
      </c>
      <c r="G1423" s="2">
        <f t="shared" si="24"/>
        <v>2368828.6950000003</v>
      </c>
      <c r="H1423" s="2">
        <f t="shared" si="27"/>
        <v>0.28000000026077032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5755277</v>
      </c>
      <c r="D1427" s="1">
        <f>'RAS-funkcijski'!E133</f>
        <v>6597676.2800000003</v>
      </c>
      <c r="E1427" s="1">
        <v>0</v>
      </c>
      <c r="F1427" s="1">
        <v>0</v>
      </c>
      <c r="G1427" s="2">
        <f t="shared" si="24"/>
        <v>2444631.2132400004</v>
      </c>
      <c r="H1427" s="2">
        <f t="shared" si="27"/>
        <v>0.28000000026077032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5755277</v>
      </c>
      <c r="D1435" s="13">
        <f>'RAS-funkcijski'!E141</f>
        <v>6597676.2800000003</v>
      </c>
      <c r="E1435" s="13">
        <v>0</v>
      </c>
      <c r="F1435" s="13">
        <v>0</v>
      </c>
      <c r="G1435" s="14">
        <f t="shared" si="24"/>
        <v>2596236.2497200002</v>
      </c>
      <c r="H1435" s="14">
        <f t="shared" si="27"/>
        <v>0.28000000026077032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557342</v>
      </c>
      <c r="D1480" s="6"/>
      <c r="E1480" s="6">
        <v>0</v>
      </c>
      <c r="F1480" s="6">
        <v>0</v>
      </c>
      <c r="G1480" s="7">
        <f t="shared" ref="G1480:G1580" si="34">B1480/1000*C1480</f>
        <v>557.34199999999998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6656973.5600000005</v>
      </c>
      <c r="D1481" s="1">
        <v>0</v>
      </c>
      <c r="E1481" s="1">
        <v>0</v>
      </c>
      <c r="F1481" s="1">
        <v>0</v>
      </c>
      <c r="G1481" s="2">
        <f t="shared" si="34"/>
        <v>13313.947120000001</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6252167.3100000005</v>
      </c>
      <c r="D1483" s="1">
        <v>0</v>
      </c>
      <c r="E1483" s="1">
        <v>0</v>
      </c>
      <c r="F1483" s="1">
        <v>0</v>
      </c>
      <c r="G1483" s="2">
        <f t="shared" si="34"/>
        <v>25008.669240000003</v>
      </c>
      <c r="H1483" s="2">
        <f t="shared" si="35"/>
        <v>0.31000000052154064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3970492.89</v>
      </c>
      <c r="D1484" s="1">
        <v>0</v>
      </c>
      <c r="E1484" s="1">
        <v>0</v>
      </c>
      <c r="F1484" s="1">
        <v>0</v>
      </c>
      <c r="G1484" s="2">
        <f t="shared" si="34"/>
        <v>19852.464449999999</v>
      </c>
      <c r="H1484" s="2">
        <f t="shared" si="35"/>
        <v>0.10999999986961484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2009229.17</v>
      </c>
      <c r="D1485" s="1">
        <v>0</v>
      </c>
      <c r="E1485" s="1">
        <v>0</v>
      </c>
      <c r="F1485" s="1">
        <v>0</v>
      </c>
      <c r="G1485" s="2">
        <f t="shared" si="34"/>
        <v>12055.375019999999</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19010.509999999998</v>
      </c>
      <c r="D1486" s="1">
        <v>0</v>
      </c>
      <c r="E1486" s="1">
        <v>0</v>
      </c>
      <c r="F1486" s="1">
        <v>0</v>
      </c>
      <c r="G1486" s="2">
        <f t="shared" si="34"/>
        <v>133.07356999999999</v>
      </c>
      <c r="H1486" s="2">
        <f t="shared" si="35"/>
        <v>0.49000000000160071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253434.74</v>
      </c>
      <c r="D1491" s="1">
        <v>0</v>
      </c>
      <c r="E1491" s="1">
        <v>0</v>
      </c>
      <c r="F1491" s="1">
        <v>0</v>
      </c>
      <c r="G1491" s="2">
        <f t="shared" si="34"/>
        <v>3041.2168799999999</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404806.25</v>
      </c>
      <c r="D1492" s="1">
        <v>0</v>
      </c>
      <c r="E1492" s="1">
        <v>0</v>
      </c>
      <c r="F1492" s="1">
        <v>0</v>
      </c>
      <c r="G1492" s="2">
        <f t="shared" si="34"/>
        <v>5262.4812499999998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6468423.1900000004</v>
      </c>
      <c r="D1499" s="1">
        <v>0</v>
      </c>
      <c r="E1499" s="1">
        <v>0</v>
      </c>
      <c r="F1499" s="1">
        <v>0</v>
      </c>
      <c r="G1499" s="2">
        <f t="shared" si="34"/>
        <v>129368.46380000001</v>
      </c>
      <c r="H1499" s="2">
        <f t="shared" si="35"/>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6167880</v>
      </c>
      <c r="D1501" s="1">
        <v>0</v>
      </c>
      <c r="E1501" s="1">
        <v>0</v>
      </c>
      <c r="F1501" s="1">
        <v>0</v>
      </c>
      <c r="G1501" s="2">
        <f t="shared" si="34"/>
        <v>135693.35999999999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3948086.43</v>
      </c>
      <c r="D1502" s="1">
        <v>0</v>
      </c>
      <c r="E1502" s="1">
        <v>0</v>
      </c>
      <c r="F1502" s="1">
        <v>0</v>
      </c>
      <c r="G1502" s="2">
        <f t="shared" si="34"/>
        <v>90805.987890000004</v>
      </c>
      <c r="H1502" s="2">
        <f t="shared" si="35"/>
        <v>0.43000000016763806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2005727.3</v>
      </c>
      <c r="D1503" s="1">
        <v>0</v>
      </c>
      <c r="E1503" s="1">
        <v>0</v>
      </c>
      <c r="F1503" s="1">
        <v>0</v>
      </c>
      <c r="G1503" s="2">
        <f t="shared" si="34"/>
        <v>48137.455200000004</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20044.169999999998</v>
      </c>
      <c r="D1504" s="1">
        <v>0</v>
      </c>
      <c r="E1504" s="1">
        <v>0</v>
      </c>
      <c r="F1504" s="1">
        <v>0</v>
      </c>
      <c r="G1504" s="2">
        <f t="shared" si="34"/>
        <v>501.10424999999998</v>
      </c>
      <c r="H1504" s="2">
        <f t="shared" si="35"/>
        <v>0.16999999999825377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194022.1</v>
      </c>
      <c r="D1507" s="1">
        <v>0</v>
      </c>
      <c r="E1507" s="1">
        <v>0</v>
      </c>
      <c r="F1507" s="1">
        <v>0</v>
      </c>
      <c r="G1507" s="2">
        <f t="shared" si="34"/>
        <v>5432.6188000000002</v>
      </c>
      <c r="H1507" s="2">
        <f t="shared" si="35"/>
        <v>0.10000000000582077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300543.19</v>
      </c>
      <c r="D1510" s="1">
        <v>0</v>
      </c>
      <c r="E1510" s="1">
        <v>0</v>
      </c>
      <c r="F1510" s="1">
        <v>0</v>
      </c>
      <c r="G1510" s="2">
        <f t="shared" si="34"/>
        <v>9316.8388900000009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745892.37000000011</v>
      </c>
      <c r="D1517" s="1">
        <v>0</v>
      </c>
      <c r="E1517" s="1">
        <v>0</v>
      </c>
      <c r="F1517" s="1">
        <v>0</v>
      </c>
      <c r="G1517" s="2">
        <f t="shared" si="34"/>
        <v>28343.910060000002</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144066.35999999999</v>
      </c>
      <c r="D1518" s="1">
        <v>0</v>
      </c>
      <c r="E1518" s="1">
        <v>0</v>
      </c>
      <c r="F1518" s="1">
        <v>0</v>
      </c>
      <c r="G1518" s="2">
        <f t="shared" si="34"/>
        <v>5618.5880399999996</v>
      </c>
      <c r="H1518" s="2">
        <f t="shared" si="35"/>
        <v>0.35999999998603016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39803.299999999996</v>
      </c>
      <c r="D1524" s="1">
        <v>0</v>
      </c>
      <c r="E1524" s="1">
        <v>0</v>
      </c>
      <c r="F1524" s="1">
        <v>0</v>
      </c>
      <c r="G1524" s="2">
        <f t="shared" si="34"/>
        <v>1791.1484999999998</v>
      </c>
      <c r="H1524" s="2">
        <f t="shared" si="35"/>
        <v>0.29999999999563443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39803.299999999996</v>
      </c>
      <c r="D1530" s="1">
        <v>0</v>
      </c>
      <c r="E1530" s="1">
        <v>0</v>
      </c>
      <c r="F1530" s="1">
        <v>0</v>
      </c>
      <c r="G1530" s="2">
        <f t="shared" si="34"/>
        <v>2029.9682999999995</v>
      </c>
      <c r="H1530" s="2">
        <f t="shared" si="35"/>
        <v>0.29999999999563443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39182.019999999997</v>
      </c>
      <c r="D1531" s="1">
        <v>0</v>
      </c>
      <c r="E1531" s="1">
        <v>0</v>
      </c>
      <c r="F1531" s="1">
        <v>0</v>
      </c>
      <c r="G1531" s="2">
        <f t="shared" si="34"/>
        <v>2037.4650399999998</v>
      </c>
      <c r="H1531" s="2">
        <f t="shared" si="35"/>
        <v>1.9999999996798579E-2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621.28</v>
      </c>
      <c r="D1532" s="1">
        <v>0</v>
      </c>
      <c r="E1532" s="1">
        <v>0</v>
      </c>
      <c r="F1532" s="1">
        <v>0</v>
      </c>
      <c r="G1532" s="2">
        <f t="shared" si="34"/>
        <v>32.927839999999996</v>
      </c>
      <c r="H1532" s="2">
        <f t="shared" si="35"/>
        <v>0.27999999999997272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104263.06</v>
      </c>
      <c r="D1565" s="1">
        <v>0</v>
      </c>
      <c r="E1565" s="1">
        <v>0</v>
      </c>
      <c r="F1565" s="1">
        <v>0</v>
      </c>
      <c r="G1565" s="2">
        <f t="shared" si="34"/>
        <v>8966.6231599999992</v>
      </c>
      <c r="H1565" s="2">
        <f t="shared" si="35"/>
        <v>5.9999999997671694E-2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104263.06</v>
      </c>
      <c r="D1566" s="1">
        <v>0</v>
      </c>
      <c r="E1566" s="1">
        <v>0</v>
      </c>
      <c r="F1566" s="1">
        <v>0</v>
      </c>
      <c r="G1566" s="2">
        <f t="shared" si="34"/>
        <v>9070.8862199999985</v>
      </c>
      <c r="H1566" s="2">
        <f t="shared" si="35"/>
        <v>5.9999999997671694E-2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601826.01</v>
      </c>
      <c r="D1576" s="1">
        <v>0</v>
      </c>
      <c r="E1576" s="1">
        <v>0</v>
      </c>
      <c r="F1576" s="1">
        <v>0</v>
      </c>
      <c r="G1576" s="2">
        <f t="shared" si="34"/>
        <v>58377.122970000004</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601826.01</v>
      </c>
      <c r="D1578" s="1">
        <v>0</v>
      </c>
      <c r="E1578" s="1">
        <v>0</v>
      </c>
      <c r="F1578" s="1">
        <v>0</v>
      </c>
      <c r="G1578" s="2">
        <f t="shared" si="34"/>
        <v>59580.774990000005</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7920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5671038</v>
      </c>
      <c r="I16" s="172">
        <f>'PR-RAS'!E6</f>
        <v>6647342.4900000002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5565438</v>
      </c>
      <c r="I17" s="172">
        <f>'PR-RAS'!E151</f>
        <v>5980065.0499999998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31313</v>
      </c>
      <c r="I18" s="172">
        <f>'PR-RAS'!E645</f>
        <v>80979.050000000891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11799913</v>
      </c>
      <c r="I20" s="175">
        <f>BILANCA!E7</f>
        <v>12151178.710000003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676784</v>
      </c>
      <c r="I21" s="177">
        <f>BILANCA!E68</f>
        <v>956386.39000000013</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557342</v>
      </c>
      <c r="I22" s="177">
        <f>BILANCA!E176</f>
        <v>745892.37000000011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11919355</v>
      </c>
      <c r="I23" s="179">
        <f>BILANCA!E237</f>
        <v>12361672.73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5755277</v>
      </c>
      <c r="I28" s="181">
        <f>'RAS-funkcijski'!E141</f>
        <v>6597676.2800000003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557342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745892.37000000011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144066.35999999999</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601826.01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9" priority="1" operator="notEqual">
      <formula>"Nema"</formula>
    </cfRule>
  </conditionalFormatting>
  <conditionalFormatting sqref="H7:H11">
    <cfRule type="cellIs" dxfId="18"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58" zoomScaleNormal="100" workbookViewId="0">
      <selection activeCell="E655" sqref="E65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5671038</v>
      </c>
      <c r="E6" s="53">
        <f>E7+E44+E50+E82+E106+E124+E133+E139</f>
        <v>6647342.4900000002</v>
      </c>
      <c r="F6" s="54">
        <f t="shared" ref="F6:F131" si="0">IF(D6&lt;&gt;0,IF(E6/D6&gt;=100,"&gt;&gt;100",E6/D6*100),"-")</f>
        <v>117.21562243102585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v>
      </c>
      <c r="E82" s="53">
        <f t="shared" si="19"/>
        <v>0.52</v>
      </c>
      <c r="F82" s="54">
        <f t="shared" si="0"/>
        <v>4.7272727272727275</v>
      </c>
    </row>
    <row r="83" spans="1:6" ht="12.75" customHeight="1" x14ac:dyDescent="0.2">
      <c r="A83" s="55">
        <v>641</v>
      </c>
      <c r="B83" s="87" t="s">
        <v>209</v>
      </c>
      <c r="C83" s="52" t="s">
        <v>210</v>
      </c>
      <c r="D83" s="53">
        <f t="shared" ref="D83:E83" si="20">SUM(D84:D90)</f>
        <v>11</v>
      </c>
      <c r="E83" s="53">
        <f t="shared" si="20"/>
        <v>0.52</v>
      </c>
      <c r="F83" s="54">
        <f t="shared" si="0"/>
        <v>4.7272727272727275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v>
      </c>
      <c r="E85" s="244">
        <v>0.52</v>
      </c>
      <c r="F85" s="54">
        <f t="shared" si="0"/>
        <v>4.7272727272727275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2488619</v>
      </c>
      <c r="E106" s="53">
        <f t="shared" si="23"/>
        <v>2565407.46</v>
      </c>
      <c r="F106" s="54">
        <f t="shared" si="0"/>
        <v>103.0855852181471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2488619</v>
      </c>
      <c r="E112" s="53">
        <f t="shared" si="25"/>
        <v>2565407.46</v>
      </c>
      <c r="F112" s="54">
        <f t="shared" si="0"/>
        <v>103.0855852181471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2488619</v>
      </c>
      <c r="E117" s="244">
        <v>2565407.46</v>
      </c>
      <c r="F117" s="54">
        <f t="shared" si="0"/>
        <v>103.0855852181471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2040</v>
      </c>
      <c r="E124" s="53">
        <f t="shared" si="27"/>
        <v>2040</v>
      </c>
      <c r="F124" s="54">
        <f t="shared" si="0"/>
        <v>100</v>
      </c>
    </row>
    <row r="125" spans="1:6" ht="12.75" customHeight="1" x14ac:dyDescent="0.2">
      <c r="A125" s="55">
        <v>661</v>
      </c>
      <c r="B125" s="88" t="s">
        <v>293</v>
      </c>
      <c r="C125" s="52" t="s">
        <v>294</v>
      </c>
      <c r="D125" s="53">
        <f t="shared" ref="D125:E125" si="28">SUM(D126:D127)</f>
        <v>2040</v>
      </c>
      <c r="E125" s="53">
        <f t="shared" si="28"/>
        <v>2040</v>
      </c>
      <c r="F125" s="54">
        <f t="shared" si="0"/>
        <v>100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2040</v>
      </c>
      <c r="E127" s="244">
        <v>2040</v>
      </c>
      <c r="F127" s="54">
        <f t="shared" si="0"/>
        <v>100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3180368</v>
      </c>
      <c r="E133" s="53">
        <f t="shared" si="30"/>
        <v>4079894.51</v>
      </c>
      <c r="F133" s="54">
        <f t="shared" ref="F133:F223" si="31">IF(D133&lt;&gt;0,IF(E133/D133&gt;=100,"&gt;&gt;100",E133/D133*100),"-")</f>
        <v>128.28372408476</v>
      </c>
    </row>
    <row r="134" spans="1:6" ht="24" x14ac:dyDescent="0.2">
      <c r="A134" s="55">
        <v>671</v>
      </c>
      <c r="B134" s="234" t="s">
        <v>311</v>
      </c>
      <c r="C134" s="52" t="s">
        <v>312</v>
      </c>
      <c r="D134" s="53">
        <f t="shared" ref="D134:E134" si="32">SUM(D135:D137)</f>
        <v>3180368</v>
      </c>
      <c r="E134" s="53">
        <f t="shared" si="32"/>
        <v>4079894.51</v>
      </c>
      <c r="F134" s="54">
        <f t="shared" si="31"/>
        <v>128.28372408476</v>
      </c>
    </row>
    <row r="135" spans="1:6" ht="12.75" customHeight="1" x14ac:dyDescent="0.2">
      <c r="A135" s="55">
        <v>6711</v>
      </c>
      <c r="B135" s="87" t="s">
        <v>313</v>
      </c>
      <c r="C135" s="52" t="s">
        <v>314</v>
      </c>
      <c r="D135" s="244">
        <v>2990529</v>
      </c>
      <c r="E135" s="244">
        <v>3462283.28</v>
      </c>
      <c r="F135" s="54">
        <f t="shared" si="31"/>
        <v>115.77494416539682</v>
      </c>
    </row>
    <row r="136" spans="1:6" ht="24" x14ac:dyDescent="0.2">
      <c r="A136" s="55">
        <v>6712</v>
      </c>
      <c r="B136" s="234" t="s">
        <v>315</v>
      </c>
      <c r="C136" s="52" t="s">
        <v>316</v>
      </c>
      <c r="D136" s="244">
        <v>189839</v>
      </c>
      <c r="E136" s="244">
        <v>617611.23</v>
      </c>
      <c r="F136" s="54">
        <f t="shared" si="31"/>
        <v>325.33422004962097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5565438</v>
      </c>
      <c r="E151" s="53">
        <f t="shared" si="35"/>
        <v>5980065.0499999998</v>
      </c>
      <c r="F151" s="54">
        <f t="shared" si="31"/>
        <v>107.45003448066441</v>
      </c>
    </row>
    <row r="152" spans="1:6" ht="12.75" customHeight="1" x14ac:dyDescent="0.2">
      <c r="A152" s="55">
        <v>31</v>
      </c>
      <c r="B152" s="87" t="s">
        <v>346</v>
      </c>
      <c r="C152" s="52" t="s">
        <v>35</v>
      </c>
      <c r="D152" s="53">
        <f t="shared" ref="D152:E152" si="36">D153+D158+D159</f>
        <v>3947973</v>
      </c>
      <c r="E152" s="53">
        <f t="shared" si="36"/>
        <v>3903022.56</v>
      </c>
      <c r="F152" s="54">
        <f t="shared" si="31"/>
        <v>98.861429903395987</v>
      </c>
    </row>
    <row r="153" spans="1:6" ht="12.75" customHeight="1" x14ac:dyDescent="0.2">
      <c r="A153" s="55">
        <v>311</v>
      </c>
      <c r="B153" s="87" t="s">
        <v>347</v>
      </c>
      <c r="C153" s="52" t="s">
        <v>348</v>
      </c>
      <c r="D153" s="53">
        <f t="shared" ref="D153:E153" si="37">SUM(D154:D157)</f>
        <v>3261822</v>
      </c>
      <c r="E153" s="53">
        <f t="shared" si="37"/>
        <v>3202813.51</v>
      </c>
      <c r="F153" s="54">
        <f t="shared" si="31"/>
        <v>98.190934698459927</v>
      </c>
    </row>
    <row r="154" spans="1:6" ht="12.75" customHeight="1" x14ac:dyDescent="0.2">
      <c r="A154" s="55">
        <v>3111</v>
      </c>
      <c r="B154" s="87" t="s">
        <v>349</v>
      </c>
      <c r="C154" s="52" t="s">
        <v>350</v>
      </c>
      <c r="D154" s="244">
        <v>2617910</v>
      </c>
      <c r="E154" s="244">
        <v>2587194.31</v>
      </c>
      <c r="F154" s="54">
        <f t="shared" si="31"/>
        <v>98.826709474351688</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26676</v>
      </c>
      <c r="E156" s="244">
        <v>14766.67</v>
      </c>
      <c r="F156" s="54">
        <f t="shared" si="31"/>
        <v>55.355638026690656</v>
      </c>
    </row>
    <row r="157" spans="1:6" ht="12.75" customHeight="1" x14ac:dyDescent="0.2">
      <c r="A157" s="55">
        <v>3114</v>
      </c>
      <c r="B157" s="87" t="s">
        <v>355</v>
      </c>
      <c r="C157" s="52" t="s">
        <v>356</v>
      </c>
      <c r="D157" s="244">
        <v>617236</v>
      </c>
      <c r="E157" s="244">
        <v>600852.53</v>
      </c>
      <c r="F157" s="54">
        <f t="shared" si="31"/>
        <v>97.345671671775463</v>
      </c>
    </row>
    <row r="158" spans="1:6" ht="12.75" customHeight="1" x14ac:dyDescent="0.2">
      <c r="A158" s="55">
        <v>312</v>
      </c>
      <c r="B158" s="87" t="s">
        <v>357</v>
      </c>
      <c r="C158" s="52" t="s">
        <v>358</v>
      </c>
      <c r="D158" s="244">
        <v>147769</v>
      </c>
      <c r="E158" s="244">
        <v>171436.72</v>
      </c>
      <c r="F158" s="54">
        <f t="shared" si="31"/>
        <v>116.01670174393817</v>
      </c>
    </row>
    <row r="159" spans="1:6" ht="12.75" customHeight="1" x14ac:dyDescent="0.2">
      <c r="A159" s="55">
        <v>313</v>
      </c>
      <c r="B159" s="87" t="s">
        <v>359</v>
      </c>
      <c r="C159" s="52" t="s">
        <v>360</v>
      </c>
      <c r="D159" s="53">
        <f t="shared" ref="D159:E159" si="38">SUM(D160:D162)</f>
        <v>538382</v>
      </c>
      <c r="E159" s="53">
        <f t="shared" si="38"/>
        <v>528772.32999999996</v>
      </c>
      <c r="F159" s="54">
        <f t="shared" si="31"/>
        <v>98.215083342310834</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538165</v>
      </c>
      <c r="E161" s="244">
        <v>528388.56999999995</v>
      </c>
      <c r="F161" s="54">
        <f t="shared" si="31"/>
        <v>98.18337684539128</v>
      </c>
    </row>
    <row r="162" spans="1:6" ht="12.75" customHeight="1" x14ac:dyDescent="0.2">
      <c r="A162" s="55">
        <v>3133</v>
      </c>
      <c r="B162" s="87" t="s">
        <v>364</v>
      </c>
      <c r="C162" s="52" t="s">
        <v>365</v>
      </c>
      <c r="D162" s="244">
        <v>217</v>
      </c>
      <c r="E162" s="244">
        <v>383.76</v>
      </c>
      <c r="F162" s="54">
        <f t="shared" si="31"/>
        <v>176.84792626728111</v>
      </c>
    </row>
    <row r="163" spans="1:6" ht="12.75" customHeight="1" x14ac:dyDescent="0.2">
      <c r="A163" s="55">
        <v>32</v>
      </c>
      <c r="B163" s="87" t="s">
        <v>366</v>
      </c>
      <c r="C163" s="52" t="s">
        <v>367</v>
      </c>
      <c r="D163" s="53">
        <f t="shared" ref="D163:E163" si="39">D164+D169+D177+D187+D188</f>
        <v>1570893</v>
      </c>
      <c r="E163" s="53">
        <f t="shared" si="39"/>
        <v>2041031.6400000004</v>
      </c>
      <c r="F163" s="54">
        <f t="shared" si="31"/>
        <v>129.9281134997737</v>
      </c>
    </row>
    <row r="164" spans="1:6" ht="12.75" customHeight="1" x14ac:dyDescent="0.2">
      <c r="A164" s="55">
        <v>321</v>
      </c>
      <c r="B164" s="87" t="s">
        <v>368</v>
      </c>
      <c r="C164" s="52" t="s">
        <v>369</v>
      </c>
      <c r="D164" s="53">
        <f t="shared" ref="D164:E164" si="40">SUM(D165:D168)</f>
        <v>38476</v>
      </c>
      <c r="E164" s="53">
        <f t="shared" si="40"/>
        <v>48281.83</v>
      </c>
      <c r="F164" s="54">
        <f t="shared" si="31"/>
        <v>125.48557542364071</v>
      </c>
    </row>
    <row r="165" spans="1:6" ht="12.75" customHeight="1" x14ac:dyDescent="0.2">
      <c r="A165" s="55">
        <v>3211</v>
      </c>
      <c r="B165" s="87" t="s">
        <v>370</v>
      </c>
      <c r="C165" s="52" t="s">
        <v>371</v>
      </c>
      <c r="D165" s="244">
        <v>6412</v>
      </c>
      <c r="E165" s="244">
        <v>4145</v>
      </c>
      <c r="F165" s="54">
        <f t="shared" si="31"/>
        <v>64.644416718652536</v>
      </c>
    </row>
    <row r="166" spans="1:6" ht="12.75" customHeight="1" x14ac:dyDescent="0.2">
      <c r="A166" s="55">
        <v>3212</v>
      </c>
      <c r="B166" s="87" t="s">
        <v>372</v>
      </c>
      <c r="C166" s="52" t="s">
        <v>373</v>
      </c>
      <c r="D166" s="244">
        <v>30989</v>
      </c>
      <c r="E166" s="244">
        <v>44136.83</v>
      </c>
      <c r="F166" s="54">
        <f t="shared" si="31"/>
        <v>142.42740972603184</v>
      </c>
    </row>
    <row r="167" spans="1:6" ht="12.75" customHeight="1" x14ac:dyDescent="0.2">
      <c r="A167" s="55">
        <v>3213</v>
      </c>
      <c r="B167" s="87" t="s">
        <v>374</v>
      </c>
      <c r="C167" s="52" t="s">
        <v>375</v>
      </c>
      <c r="D167" s="244">
        <v>1075</v>
      </c>
      <c r="E167" s="244">
        <v>0</v>
      </c>
      <c r="F167" s="54">
        <f t="shared" si="31"/>
        <v>0</v>
      </c>
    </row>
    <row r="168" spans="1:6" ht="12.75" customHeight="1" x14ac:dyDescent="0.2">
      <c r="A168" s="55">
        <v>3214</v>
      </c>
      <c r="B168" s="87" t="s">
        <v>376</v>
      </c>
      <c r="C168" s="52" t="s">
        <v>377</v>
      </c>
      <c r="D168" s="244">
        <v>0</v>
      </c>
      <c r="E168" s="244">
        <v>0</v>
      </c>
      <c r="F168" s="54" t="str">
        <f t="shared" si="31"/>
        <v>-</v>
      </c>
    </row>
    <row r="169" spans="1:6" ht="12.75" customHeight="1" x14ac:dyDescent="0.2">
      <c r="A169" s="55">
        <v>322</v>
      </c>
      <c r="B169" s="87" t="s">
        <v>378</v>
      </c>
      <c r="C169" s="52" t="s">
        <v>379</v>
      </c>
      <c r="D169" s="53">
        <f t="shared" ref="D169:E169" si="41">SUM(D170:D176)</f>
        <v>1176197</v>
      </c>
      <c r="E169" s="53">
        <f t="shared" si="41"/>
        <v>1620221.0200000003</v>
      </c>
      <c r="F169" s="54">
        <f t="shared" si="31"/>
        <v>137.75082065334297</v>
      </c>
    </row>
    <row r="170" spans="1:6" ht="12.75" customHeight="1" x14ac:dyDescent="0.2">
      <c r="A170" s="55">
        <v>3221</v>
      </c>
      <c r="B170" s="87" t="s">
        <v>380</v>
      </c>
      <c r="C170" s="52" t="s">
        <v>381</v>
      </c>
      <c r="D170" s="244">
        <v>160503</v>
      </c>
      <c r="E170" s="244">
        <v>163155.19</v>
      </c>
      <c r="F170" s="54">
        <f t="shared" si="31"/>
        <v>101.65242394223162</v>
      </c>
    </row>
    <row r="171" spans="1:6" ht="12.75" customHeight="1" x14ac:dyDescent="0.2">
      <c r="A171" s="55">
        <v>3222</v>
      </c>
      <c r="B171" s="87" t="s">
        <v>382</v>
      </c>
      <c r="C171" s="52" t="s">
        <v>383</v>
      </c>
      <c r="D171" s="244">
        <v>616634</v>
      </c>
      <c r="E171" s="244">
        <v>751038.84</v>
      </c>
      <c r="F171" s="54">
        <f t="shared" si="31"/>
        <v>121.79653408667053</v>
      </c>
    </row>
    <row r="172" spans="1:6" ht="12.75" customHeight="1" x14ac:dyDescent="0.2">
      <c r="A172" s="55">
        <v>3223</v>
      </c>
      <c r="B172" s="87" t="s">
        <v>384</v>
      </c>
      <c r="C172" s="52" t="s">
        <v>385</v>
      </c>
      <c r="D172" s="244">
        <v>364402</v>
      </c>
      <c r="E172" s="244">
        <v>652276.88</v>
      </c>
      <c r="F172" s="54">
        <f t="shared" si="31"/>
        <v>178.99925906004907</v>
      </c>
    </row>
    <row r="173" spans="1:6" ht="12.75" customHeight="1" x14ac:dyDescent="0.2">
      <c r="A173" s="55">
        <v>3224</v>
      </c>
      <c r="B173" s="87" t="s">
        <v>386</v>
      </c>
      <c r="C173" s="52" t="s">
        <v>387</v>
      </c>
      <c r="D173" s="244">
        <v>67</v>
      </c>
      <c r="E173" s="244">
        <v>899.24</v>
      </c>
      <c r="F173" s="54">
        <f t="shared" si="31"/>
        <v>1342.1492537313434</v>
      </c>
    </row>
    <row r="174" spans="1:6" ht="12.75" customHeight="1" x14ac:dyDescent="0.2">
      <c r="A174" s="55">
        <v>3225</v>
      </c>
      <c r="B174" s="87" t="s">
        <v>388</v>
      </c>
      <c r="C174" s="52" t="s">
        <v>389</v>
      </c>
      <c r="D174" s="244">
        <v>26346</v>
      </c>
      <c r="E174" s="244">
        <v>38919.599999999999</v>
      </c>
      <c r="F174" s="54">
        <f t="shared" si="31"/>
        <v>147.72489182418582</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8245</v>
      </c>
      <c r="E176" s="244">
        <v>13931.27</v>
      </c>
      <c r="F176" s="54">
        <f t="shared" si="31"/>
        <v>168.96628259551244</v>
      </c>
    </row>
    <row r="177" spans="1:6" ht="12.75" customHeight="1" x14ac:dyDescent="0.2">
      <c r="A177" s="55">
        <v>323</v>
      </c>
      <c r="B177" s="87" t="s">
        <v>394</v>
      </c>
      <c r="C177" s="52" t="s">
        <v>395</v>
      </c>
      <c r="D177" s="53">
        <f t="shared" ref="D177:E177" si="42">SUM(D178:D186)</f>
        <v>285420</v>
      </c>
      <c r="E177" s="53">
        <f t="shared" si="42"/>
        <v>301198.63</v>
      </c>
      <c r="F177" s="54">
        <f t="shared" si="31"/>
        <v>105.52821456099784</v>
      </c>
    </row>
    <row r="178" spans="1:6" ht="12.75" customHeight="1" x14ac:dyDescent="0.2">
      <c r="A178" s="55">
        <v>3231</v>
      </c>
      <c r="B178" s="87" t="s">
        <v>396</v>
      </c>
      <c r="C178" s="52" t="s">
        <v>397</v>
      </c>
      <c r="D178" s="244">
        <v>33575</v>
      </c>
      <c r="E178" s="244">
        <v>33975.699999999997</v>
      </c>
      <c r="F178" s="54">
        <f t="shared" si="31"/>
        <v>101.1934475055845</v>
      </c>
    </row>
    <row r="179" spans="1:6" ht="12.75" customHeight="1" x14ac:dyDescent="0.2">
      <c r="A179" s="55">
        <v>3232</v>
      </c>
      <c r="B179" s="87" t="s">
        <v>398</v>
      </c>
      <c r="C179" s="52" t="s">
        <v>399</v>
      </c>
      <c r="D179" s="244">
        <v>73556</v>
      </c>
      <c r="E179" s="244">
        <v>62731.12</v>
      </c>
      <c r="F179" s="54">
        <f t="shared" si="31"/>
        <v>85.283484691935399</v>
      </c>
    </row>
    <row r="180" spans="1:6" ht="12.75" customHeight="1" x14ac:dyDescent="0.2">
      <c r="A180" s="55">
        <v>3233</v>
      </c>
      <c r="B180" s="87" t="s">
        <v>400</v>
      </c>
      <c r="C180" s="52" t="s">
        <v>401</v>
      </c>
      <c r="D180" s="244">
        <v>0</v>
      </c>
      <c r="E180" s="244">
        <v>0</v>
      </c>
      <c r="F180" s="54" t="str">
        <f t="shared" si="31"/>
        <v>-</v>
      </c>
    </row>
    <row r="181" spans="1:6" ht="12.75" customHeight="1" x14ac:dyDescent="0.2">
      <c r="A181" s="55">
        <v>3234</v>
      </c>
      <c r="B181" s="87" t="s">
        <v>402</v>
      </c>
      <c r="C181" s="52" t="s">
        <v>403</v>
      </c>
      <c r="D181" s="244">
        <v>106793</v>
      </c>
      <c r="E181" s="244">
        <v>113067.67</v>
      </c>
      <c r="F181" s="54">
        <f t="shared" si="31"/>
        <v>105.87554427724663</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15750</v>
      </c>
      <c r="E183" s="244">
        <v>9288.4500000000007</v>
      </c>
      <c r="F183" s="54">
        <f t="shared" si="31"/>
        <v>58.97428571428572</v>
      </c>
    </row>
    <row r="184" spans="1:6" ht="12.75" customHeight="1" x14ac:dyDescent="0.2">
      <c r="A184" s="55">
        <v>3237</v>
      </c>
      <c r="B184" s="87" t="s">
        <v>408</v>
      </c>
      <c r="C184" s="52" t="s">
        <v>409</v>
      </c>
      <c r="D184" s="244">
        <v>20387</v>
      </c>
      <c r="E184" s="244">
        <v>23265.95</v>
      </c>
      <c r="F184" s="54">
        <f t="shared" si="31"/>
        <v>114.12149899445726</v>
      </c>
    </row>
    <row r="185" spans="1:6" ht="12.75" customHeight="1" x14ac:dyDescent="0.2">
      <c r="A185" s="55">
        <v>3238</v>
      </c>
      <c r="B185" s="87" t="s">
        <v>410</v>
      </c>
      <c r="C185" s="52" t="s">
        <v>411</v>
      </c>
      <c r="D185" s="244">
        <v>35359</v>
      </c>
      <c r="E185" s="244">
        <v>57282.74</v>
      </c>
      <c r="F185" s="54">
        <f t="shared" si="31"/>
        <v>162.00328063576458</v>
      </c>
    </row>
    <row r="186" spans="1:6" ht="12.75" customHeight="1" x14ac:dyDescent="0.2">
      <c r="A186" s="55">
        <v>3239</v>
      </c>
      <c r="B186" s="87" t="s">
        <v>412</v>
      </c>
      <c r="C186" s="52" t="s">
        <v>413</v>
      </c>
      <c r="D186" s="244">
        <v>0</v>
      </c>
      <c r="E186" s="244">
        <v>1587</v>
      </c>
      <c r="F186" s="54" t="str">
        <f t="shared" si="31"/>
        <v>-</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70800</v>
      </c>
      <c r="E188" s="53">
        <f t="shared" si="43"/>
        <v>71330.16</v>
      </c>
      <c r="F188" s="54">
        <f t="shared" si="31"/>
        <v>100.74881355932203</v>
      </c>
    </row>
    <row r="189" spans="1:6" ht="12.75" customHeight="1" x14ac:dyDescent="0.2">
      <c r="A189" s="55">
        <v>3291</v>
      </c>
      <c r="B189" s="234" t="s">
        <v>418</v>
      </c>
      <c r="C189" s="52" t="s">
        <v>419</v>
      </c>
      <c r="D189" s="244">
        <v>46935</v>
      </c>
      <c r="E189" s="244">
        <v>42281.279999999999</v>
      </c>
      <c r="F189" s="54">
        <f t="shared" si="31"/>
        <v>90.084755512943431</v>
      </c>
    </row>
    <row r="190" spans="1:6" ht="12.75" customHeight="1" x14ac:dyDescent="0.2">
      <c r="A190" s="55">
        <v>3292</v>
      </c>
      <c r="B190" s="87" t="s">
        <v>420</v>
      </c>
      <c r="C190" s="52" t="s">
        <v>421</v>
      </c>
      <c r="D190" s="244">
        <v>9012</v>
      </c>
      <c r="E190" s="244">
        <v>9049.4699999999993</v>
      </c>
      <c r="F190" s="54">
        <f t="shared" si="31"/>
        <v>100.4157789613848</v>
      </c>
    </row>
    <row r="191" spans="1:6" ht="12.75" customHeight="1" x14ac:dyDescent="0.2">
      <c r="A191" s="55">
        <v>3293</v>
      </c>
      <c r="B191" s="87" t="s">
        <v>422</v>
      </c>
      <c r="C191" s="52" t="s">
        <v>423</v>
      </c>
      <c r="D191" s="244">
        <v>3578</v>
      </c>
      <c r="E191" s="244">
        <v>5030.16</v>
      </c>
      <c r="F191" s="54">
        <f t="shared" si="31"/>
        <v>140.58580212409166</v>
      </c>
    </row>
    <row r="192" spans="1:6" ht="12.75" customHeight="1" x14ac:dyDescent="0.2">
      <c r="A192" s="55">
        <v>3294</v>
      </c>
      <c r="B192" s="87" t="s">
        <v>424</v>
      </c>
      <c r="C192" s="52" t="s">
        <v>425</v>
      </c>
      <c r="D192" s="244">
        <v>0</v>
      </c>
      <c r="E192" s="244">
        <v>0</v>
      </c>
      <c r="F192" s="54" t="str">
        <f t="shared" si="31"/>
        <v>-</v>
      </c>
    </row>
    <row r="193" spans="1:6" ht="12.75" customHeight="1" x14ac:dyDescent="0.2">
      <c r="A193" s="55">
        <v>3295</v>
      </c>
      <c r="B193" s="87" t="s">
        <v>426</v>
      </c>
      <c r="C193" s="52" t="s">
        <v>427</v>
      </c>
      <c r="D193" s="244">
        <v>4257</v>
      </c>
      <c r="E193" s="244">
        <v>12617</v>
      </c>
      <c r="F193" s="54">
        <f t="shared" si="31"/>
        <v>296.38242894056845</v>
      </c>
    </row>
    <row r="194" spans="1:6" ht="12.75" customHeight="1" x14ac:dyDescent="0.2">
      <c r="A194" s="55" t="s">
        <v>428</v>
      </c>
      <c r="B194" s="87" t="s">
        <v>429</v>
      </c>
      <c r="C194" s="52" t="s">
        <v>428</v>
      </c>
      <c r="D194" s="244">
        <v>5438</v>
      </c>
      <c r="E194" s="244">
        <v>0</v>
      </c>
      <c r="F194" s="54">
        <f t="shared" si="31"/>
        <v>0</v>
      </c>
    </row>
    <row r="195" spans="1:6" ht="12.75" customHeight="1" x14ac:dyDescent="0.2">
      <c r="A195" s="55">
        <v>3299</v>
      </c>
      <c r="B195" s="87" t="s">
        <v>430</v>
      </c>
      <c r="C195" s="52" t="s">
        <v>431</v>
      </c>
      <c r="D195" s="244">
        <v>1580</v>
      </c>
      <c r="E195" s="244">
        <v>2352.25</v>
      </c>
      <c r="F195" s="54">
        <f t="shared" si="31"/>
        <v>148.87658227848101</v>
      </c>
    </row>
    <row r="196" spans="1:6" ht="12.75" customHeight="1" x14ac:dyDescent="0.2">
      <c r="A196" s="55">
        <v>34</v>
      </c>
      <c r="B196" s="234" t="s">
        <v>432</v>
      </c>
      <c r="C196" s="52" t="s">
        <v>433</v>
      </c>
      <c r="D196" s="53">
        <f t="shared" ref="D196:E196" si="44">D197+D202+D210</f>
        <v>19672</v>
      </c>
      <c r="E196" s="53">
        <f t="shared" si="44"/>
        <v>19010.849999999999</v>
      </c>
      <c r="F196" s="54">
        <f t="shared" si="31"/>
        <v>96.639131760878399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19672</v>
      </c>
      <c r="E210" s="53">
        <f t="shared" si="47"/>
        <v>19010.849999999999</v>
      </c>
      <c r="F210" s="54">
        <f t="shared" si="31"/>
        <v>96.639131760878399</v>
      </c>
    </row>
    <row r="211" spans="1:6" ht="12.75" customHeight="1" x14ac:dyDescent="0.2">
      <c r="A211" s="55">
        <v>3431</v>
      </c>
      <c r="B211" s="234" t="s">
        <v>462</v>
      </c>
      <c r="C211" s="52" t="s">
        <v>463</v>
      </c>
      <c r="D211" s="244">
        <v>19672</v>
      </c>
      <c r="E211" s="244">
        <v>19010.849999999999</v>
      </c>
      <c r="F211" s="54">
        <f t="shared" si="31"/>
        <v>96.639131760878399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26900</v>
      </c>
      <c r="E252" s="53">
        <f t="shared" si="63"/>
        <v>17000</v>
      </c>
      <c r="F252" s="54">
        <f t="shared" ref="F252:F258" si="64">IF(D252&lt;&gt;0,IF(E252/D252&gt;=100,"&gt;&gt;100",E252/D252*100),"-")</f>
        <v>63.19702602230484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26900</v>
      </c>
      <c r="E259" s="53">
        <f t="shared" si="66"/>
        <v>17000</v>
      </c>
      <c r="F259" s="54">
        <f t="shared" ref="F259:F262" si="67">IF(D259&lt;&gt;0,IF(E259/D259&gt;=100,"&gt;&gt;100",E259/D259*100),"-")</f>
        <v>63.19702602230484</v>
      </c>
    </row>
    <row r="260" spans="1:6" ht="12.75" customHeight="1" x14ac:dyDescent="0.2">
      <c r="A260" s="55">
        <v>3721</v>
      </c>
      <c r="B260" s="87" t="s">
        <v>556</v>
      </c>
      <c r="C260" s="52" t="s">
        <v>557</v>
      </c>
      <c r="D260" s="244">
        <v>26900</v>
      </c>
      <c r="E260" s="244">
        <v>17000</v>
      </c>
      <c r="F260" s="54">
        <f t="shared" si="67"/>
        <v>63.19702602230484</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5565438</v>
      </c>
      <c r="E289" s="53">
        <f t="shared" si="79"/>
        <v>5980065.0499999998</v>
      </c>
      <c r="F289" s="54">
        <f t="shared" si="76"/>
        <v>107.45003448066441</v>
      </c>
    </row>
    <row r="290" spans="1:6" ht="12.75" customHeight="1" x14ac:dyDescent="0.2">
      <c r="A290" s="55" t="s">
        <v>605</v>
      </c>
      <c r="B290" s="87" t="s">
        <v>616</v>
      </c>
      <c r="C290" s="52" t="s">
        <v>617</v>
      </c>
      <c r="D290" s="53">
        <f>IF(D6&gt;=D289,D6-D289,0)</f>
        <v>105600</v>
      </c>
      <c r="E290" s="53">
        <f>IF(E6&gt;=E289,E6-E289,0)</f>
        <v>667277.44000000041</v>
      </c>
      <c r="F290" s="54">
        <f t="shared" si="76"/>
        <v>631.89151515151559</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115552</v>
      </c>
      <c r="E292" s="244">
        <v>31312.84</v>
      </c>
      <c r="F292" s="54">
        <f t="shared" si="76"/>
        <v>27.098483799501523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51261</v>
      </c>
      <c r="E294" s="244">
        <v>92648.43</v>
      </c>
      <c r="F294" s="54">
        <f t="shared" si="76"/>
        <v>180.73863170831626</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189839</v>
      </c>
      <c r="E350" s="53">
        <f t="shared" si="95"/>
        <v>617611.23</v>
      </c>
      <c r="F350" s="54">
        <f t="shared" si="81"/>
        <v>325.33422004962097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57714</v>
      </c>
      <c r="E363" s="53">
        <f t="shared" si="99"/>
        <v>212804.97999999998</v>
      </c>
      <c r="F363" s="54">
        <f t="shared" si="81"/>
        <v>368.72332536299683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57714</v>
      </c>
      <c r="E369" s="53">
        <f t="shared" si="101"/>
        <v>59804.979999999996</v>
      </c>
      <c r="F369" s="54">
        <f t="shared" si="81"/>
        <v>103.62300308417367</v>
      </c>
    </row>
    <row r="370" spans="1:6" ht="12.75" customHeight="1" x14ac:dyDescent="0.2">
      <c r="A370" s="55">
        <v>4221</v>
      </c>
      <c r="B370" s="87" t="s">
        <v>671</v>
      </c>
      <c r="C370" s="52" t="s">
        <v>763</v>
      </c>
      <c r="D370" s="244"/>
      <c r="E370" s="244">
        <v>19000.98</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9990</v>
      </c>
      <c r="E372" s="244"/>
      <c r="F372" s="54">
        <f t="shared" si="81"/>
        <v>0</v>
      </c>
    </row>
    <row r="373" spans="1:6" ht="12.75" customHeight="1" x14ac:dyDescent="0.2">
      <c r="A373" s="55">
        <v>4224</v>
      </c>
      <c r="B373" s="87" t="s">
        <v>677</v>
      </c>
      <c r="C373" s="52" t="s">
        <v>767</v>
      </c>
      <c r="D373" s="244">
        <v>15750</v>
      </c>
      <c r="E373" s="244"/>
      <c r="F373" s="54">
        <f t="shared" si="81"/>
        <v>0</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31974</v>
      </c>
      <c r="E376" s="244">
        <v>40804</v>
      </c>
      <c r="F376" s="54">
        <f t="shared" si="81"/>
        <v>127.61618815287422</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153000</v>
      </c>
      <c r="F378" s="54" t="str">
        <f t="shared" si="81"/>
        <v>-</v>
      </c>
    </row>
    <row r="379" spans="1:6" ht="12.75" customHeight="1" x14ac:dyDescent="0.2">
      <c r="A379" s="55">
        <v>4231</v>
      </c>
      <c r="B379" s="87" t="s">
        <v>689</v>
      </c>
      <c r="C379" s="52" t="s">
        <v>774</v>
      </c>
      <c r="D379" s="244"/>
      <c r="E379" s="244">
        <v>153000</v>
      </c>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132125</v>
      </c>
      <c r="E402" s="53">
        <f t="shared" si="109"/>
        <v>404806.25</v>
      </c>
      <c r="F402" s="54">
        <f t="shared" si="81"/>
        <v>306.38126773888359</v>
      </c>
    </row>
    <row r="403" spans="1:6" ht="12.75" customHeight="1" x14ac:dyDescent="0.2">
      <c r="A403" s="55">
        <v>451</v>
      </c>
      <c r="B403" s="87" t="s">
        <v>808</v>
      </c>
      <c r="C403" s="52" t="s">
        <v>809</v>
      </c>
      <c r="D403" s="244">
        <v>132125</v>
      </c>
      <c r="E403" s="244">
        <v>404806.25</v>
      </c>
      <c r="F403" s="54">
        <f t="shared" si="81"/>
        <v>306.38126773888359</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189839</v>
      </c>
      <c r="E408" s="53">
        <f t="shared" si="111"/>
        <v>617611.23</v>
      </c>
      <c r="F408" s="54">
        <f t="shared" si="81"/>
        <v>325.33422004962097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5671038</v>
      </c>
      <c r="E412" s="53">
        <f>E6+E298</f>
        <v>6647342.4900000002</v>
      </c>
      <c r="F412" s="54">
        <f t="shared" si="81"/>
        <v>117.21562243102585</v>
      </c>
    </row>
    <row r="413" spans="1:6" ht="12.75" customHeight="1" x14ac:dyDescent="0.2">
      <c r="A413" s="55" t="s">
        <v>605</v>
      </c>
      <c r="B413" s="87" t="s">
        <v>828</v>
      </c>
      <c r="C413" s="52" t="s">
        <v>829</v>
      </c>
      <c r="D413" s="53">
        <f t="shared" ref="D413:E413" si="112">D289+D350</f>
        <v>5755277</v>
      </c>
      <c r="E413" s="53">
        <f t="shared" si="112"/>
        <v>6597676.2799999993</v>
      </c>
      <c r="F413" s="54">
        <f t="shared" si="81"/>
        <v>114.63698932301607</v>
      </c>
    </row>
    <row r="414" spans="1:6" ht="12.75" customHeight="1" x14ac:dyDescent="0.2">
      <c r="A414" s="55" t="s">
        <v>605</v>
      </c>
      <c r="B414" s="87" t="s">
        <v>830</v>
      </c>
      <c r="C414" s="52" t="s">
        <v>831</v>
      </c>
      <c r="D414" s="53">
        <f t="shared" ref="D414:E414" si="113">IF(D412&gt;=D413,D412-D413,0)</f>
        <v>0</v>
      </c>
      <c r="E414" s="53">
        <f t="shared" si="113"/>
        <v>49666.210000000894</v>
      </c>
      <c r="F414" s="54" t="str">
        <f t="shared" si="81"/>
        <v>-</v>
      </c>
    </row>
    <row r="415" spans="1:6" ht="12.75" customHeight="1" x14ac:dyDescent="0.2">
      <c r="A415" s="55" t="s">
        <v>605</v>
      </c>
      <c r="B415" s="87" t="s">
        <v>832</v>
      </c>
      <c r="C415" s="52" t="s">
        <v>833</v>
      </c>
      <c r="D415" s="53">
        <f t="shared" ref="D415:E415" si="114">IF(D413&gt;=D412,D413-D412,0)</f>
        <v>84239</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115552</v>
      </c>
      <c r="E416" s="53">
        <f t="shared" si="115"/>
        <v>31312.84</v>
      </c>
      <c r="F416" s="54">
        <f t="shared" si="81"/>
        <v>27.098483799501523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51261</v>
      </c>
      <c r="E418" s="64">
        <f t="shared" si="117"/>
        <v>92648.43</v>
      </c>
      <c r="F418" s="59">
        <f t="shared" si="81"/>
        <v>180.73863170831626</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5671038</v>
      </c>
      <c r="E639" s="53">
        <f t="shared" si="180"/>
        <v>6647342.4900000002</v>
      </c>
      <c r="F639" s="54">
        <f t="shared" si="119"/>
        <v>117.21562243102585</v>
      </c>
    </row>
    <row r="640" spans="1:6" ht="12.75" customHeight="1" x14ac:dyDescent="0.2">
      <c r="A640" s="55" t="s">
        <v>605</v>
      </c>
      <c r="B640" s="87" t="s">
        <v>1274</v>
      </c>
      <c r="C640" s="52" t="s">
        <v>1275</v>
      </c>
      <c r="D640" s="53">
        <f t="shared" ref="D640:E640" si="181">D413+D528</f>
        <v>5755277</v>
      </c>
      <c r="E640" s="53">
        <f t="shared" si="181"/>
        <v>6597676.2799999993</v>
      </c>
      <c r="F640" s="54">
        <f t="shared" si="119"/>
        <v>114.63698932301607</v>
      </c>
    </row>
    <row r="641" spans="1:6" ht="12.75" customHeight="1" x14ac:dyDescent="0.2">
      <c r="A641" s="55" t="s">
        <v>605</v>
      </c>
      <c r="B641" s="87" t="s">
        <v>1276</v>
      </c>
      <c r="C641" s="52" t="s">
        <v>1277</v>
      </c>
      <c r="D641" s="53">
        <f t="shared" ref="D641:E641" si="182">IF(D639&gt;=D640,D639-D640,0)</f>
        <v>0</v>
      </c>
      <c r="E641" s="53">
        <f t="shared" si="182"/>
        <v>49666.210000000894</v>
      </c>
      <c r="F641" s="54" t="str">
        <f t="shared" si="119"/>
        <v>-</v>
      </c>
    </row>
    <row r="642" spans="1:6" ht="12.75" customHeight="1" x14ac:dyDescent="0.2">
      <c r="A642" s="55" t="s">
        <v>605</v>
      </c>
      <c r="B642" s="87" t="s">
        <v>1278</v>
      </c>
      <c r="C642" s="52" t="s">
        <v>1279</v>
      </c>
      <c r="D642" s="53">
        <f t="shared" ref="D642:E642" si="183">IF(D640&gt;=D639,D640-D639,0)</f>
        <v>84239</v>
      </c>
      <c r="E642" s="53">
        <f t="shared" si="183"/>
        <v>0</v>
      </c>
      <c r="F642" s="54">
        <f t="shared" si="119"/>
        <v>0</v>
      </c>
    </row>
    <row r="643" spans="1:6" ht="24" x14ac:dyDescent="0.2">
      <c r="A643" s="62" t="s">
        <v>1280</v>
      </c>
      <c r="B643" s="87" t="s">
        <v>1281</v>
      </c>
      <c r="C643" s="63" t="s">
        <v>1280</v>
      </c>
      <c r="D643" s="53">
        <f t="shared" ref="D643:E643" si="184">IF(D416-D417+D637-D638&gt;=0,D416-D417+D637-D638,0)</f>
        <v>115552</v>
      </c>
      <c r="E643" s="53">
        <f t="shared" si="184"/>
        <v>31312.84</v>
      </c>
      <c r="F643" s="54">
        <f t="shared" si="119"/>
        <v>27.098483799501523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31313</v>
      </c>
      <c r="E645" s="53">
        <f t="shared" si="186"/>
        <v>80979.050000000891</v>
      </c>
      <c r="F645" s="54">
        <f t="shared" si="119"/>
        <v>258.61159901638581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319207</v>
      </c>
      <c r="E647" s="245">
        <v>342885.83</v>
      </c>
      <c r="F647" s="59">
        <f t="shared" si="119"/>
        <v>107.41801714874674</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350616</v>
      </c>
      <c r="E649" s="244">
        <v>268308</v>
      </c>
      <c r="F649" s="54">
        <f t="shared" ref="F649:F724" si="188">IF(D649&lt;&gt;0,IF(E649/D649&gt;=100,"&gt;&gt;100",E649/D649*100),"-")</f>
        <v>76.524745020193023</v>
      </c>
    </row>
    <row r="650" spans="1:6" ht="12.75" customHeight="1" x14ac:dyDescent="0.2">
      <c r="A650" s="55" t="s">
        <v>1293</v>
      </c>
      <c r="B650" s="87" t="s">
        <v>1294</v>
      </c>
      <c r="C650" s="52" t="s">
        <v>1293</v>
      </c>
      <c r="D650" s="244">
        <v>6915439</v>
      </c>
      <c r="E650" s="244">
        <v>7698949.7000000002</v>
      </c>
      <c r="F650" s="54">
        <f t="shared" si="188"/>
        <v>111.32987652699995</v>
      </c>
    </row>
    <row r="651" spans="1:6" ht="12.75" customHeight="1" x14ac:dyDescent="0.2">
      <c r="A651" s="55" t="s">
        <v>1295</v>
      </c>
      <c r="B651" s="87" t="s">
        <v>1296</v>
      </c>
      <c r="C651" s="52" t="s">
        <v>1295</v>
      </c>
      <c r="D651" s="244">
        <v>6997747</v>
      </c>
      <c r="E651" s="244">
        <v>7494199.75</v>
      </c>
      <c r="F651" s="54">
        <f t="shared" si="188"/>
        <v>107.09446554726829</v>
      </c>
    </row>
    <row r="652" spans="1:6" ht="24" x14ac:dyDescent="0.2">
      <c r="A652" s="55">
        <v>11</v>
      </c>
      <c r="B652" s="87" t="s">
        <v>1297</v>
      </c>
      <c r="C652" s="52" t="s">
        <v>1298</v>
      </c>
      <c r="D652" s="53">
        <f t="shared" ref="D652:E652" si="189">+D649+D650-D651</f>
        <v>268308</v>
      </c>
      <c r="E652" s="53">
        <f t="shared" si="189"/>
        <v>473057.95000000019</v>
      </c>
      <c r="F652" s="54">
        <f t="shared" si="188"/>
        <v>176.31153375970908</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34</v>
      </c>
      <c r="E654" s="264">
        <v>36</v>
      </c>
      <c r="F654" s="54">
        <f t="shared" si="188"/>
        <v>105.88235294117648</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34</v>
      </c>
      <c r="E656" s="264">
        <v>34</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2488619</v>
      </c>
      <c r="E710" s="244">
        <v>2562511.0299999998</v>
      </c>
      <c r="F710" s="54">
        <f t="shared" si="188"/>
        <v>102.96919817778453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15500</v>
      </c>
      <c r="E716" s="244">
        <v>15499.54</v>
      </c>
      <c r="F716" s="54">
        <f t="shared" si="188"/>
        <v>99.997032258064522</v>
      </c>
    </row>
    <row r="717" spans="1:6" ht="12.75" customHeight="1" x14ac:dyDescent="0.2">
      <c r="A717" s="55">
        <v>31215</v>
      </c>
      <c r="B717" s="87" t="s">
        <v>1410</v>
      </c>
      <c r="C717" s="52" t="s">
        <v>1411</v>
      </c>
      <c r="D717" s="244">
        <v>7199</v>
      </c>
      <c r="E717" s="244">
        <v>14601.53</v>
      </c>
      <c r="F717" s="54">
        <f t="shared" si="188"/>
        <v>202.82719822197527</v>
      </c>
    </row>
    <row r="718" spans="1:6" ht="12.75" customHeight="1" x14ac:dyDescent="0.2">
      <c r="A718" s="55">
        <v>32121</v>
      </c>
      <c r="B718" s="87" t="s">
        <v>1412</v>
      </c>
      <c r="C718" s="52" t="s">
        <v>1413</v>
      </c>
      <c r="D718" s="244">
        <v>30989</v>
      </c>
      <c r="E718" s="244">
        <v>44136.83</v>
      </c>
      <c r="F718" s="54">
        <f t="shared" si="188"/>
        <v>142.42740972603184</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13000</v>
      </c>
      <c r="E720" s="244">
        <v>7938.45</v>
      </c>
      <c r="F720" s="54">
        <f t="shared" si="188"/>
        <v>61.065000000000005</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5387</v>
      </c>
      <c r="E722" s="244">
        <v>6109.7</v>
      </c>
      <c r="F722" s="54">
        <f t="shared" si="188"/>
        <v>113.41563022090217</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46935</v>
      </c>
      <c r="E725" s="244">
        <v>42281.279999999999</v>
      </c>
      <c r="F725" s="54">
        <f t="shared" ref="F725:F979" si="190">IF(D725&lt;&gt;0,IF(E725/D725&gt;=100,"&gt;&gt;100",E725/D725*100),"-")</f>
        <v>90.084755512943431</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19700</v>
      </c>
      <c r="E816" s="244">
        <v>17000</v>
      </c>
      <c r="F816" s="54">
        <f t="shared" si="190"/>
        <v>86.294416243654823</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7200</v>
      </c>
      <c r="E819" s="244">
        <v>0</v>
      </c>
      <c r="F819" s="54">
        <f t="shared" si="190"/>
        <v>0</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7"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D268" sqref="D26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12476697</v>
      </c>
      <c r="E6" s="231">
        <f t="shared" si="0"/>
        <v>13107565.100000003</v>
      </c>
      <c r="F6" s="232">
        <f t="shared" ref="F6:F260" si="1">IF(D6&gt;0,IF(E6/D6&gt;=100,"&gt;&gt;100",E6/D6*100),"-")</f>
        <v>105.05637108923942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11799913</v>
      </c>
      <c r="E7" s="106">
        <f t="shared" si="2"/>
        <v>12151178.710000003</v>
      </c>
      <c r="F7" s="95">
        <f t="shared" si="1"/>
        <v>102.97684999880934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1014814</v>
      </c>
      <c r="E8" s="106">
        <f>E9+E10-E11</f>
        <v>1014814.55</v>
      </c>
      <c r="F8" s="95">
        <f t="shared" si="1"/>
        <v>100.00005419712382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1014814</v>
      </c>
      <c r="E10" s="249">
        <v>1014814.55</v>
      </c>
      <c r="F10" s="95">
        <f t="shared" si="1"/>
        <v>100.00005419712382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9958040</v>
      </c>
      <c r="E12" s="106">
        <f t="shared" si="3"/>
        <v>10309305.590000002</v>
      </c>
      <c r="F12" s="95">
        <f t="shared" si="1"/>
        <v>103.52745711003372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9747755</v>
      </c>
      <c r="E13" s="106">
        <f t="shared" si="4"/>
        <v>9960267.6700000018</v>
      </c>
      <c r="F13" s="95">
        <f t="shared" si="1"/>
        <v>102.1801191146064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298424</v>
      </c>
      <c r="E14" s="249">
        <v>298423.71000000002</v>
      </c>
      <c r="F14" s="95">
        <f t="shared" si="1"/>
        <v>99.99990282282927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13511734</v>
      </c>
      <c r="E15" s="249">
        <v>13916540.720000001</v>
      </c>
      <c r="F15" s="95">
        <f t="shared" si="1"/>
        <v>102.99596424855611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4062403</v>
      </c>
      <c r="E18" s="249">
        <v>4254696.76</v>
      </c>
      <c r="F18" s="95">
        <f t="shared" si="1"/>
        <v>104.73349788290329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210285</v>
      </c>
      <c r="E19" s="106">
        <f t="shared" si="5"/>
        <v>196037.91999999993</v>
      </c>
      <c r="F19" s="95">
        <f t="shared" si="1"/>
        <v>93.224871008393336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244675</v>
      </c>
      <c r="E20" s="249">
        <v>230970.1</v>
      </c>
      <c r="F20" s="95">
        <f t="shared" si="1"/>
        <v>94.39873301318076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12491</v>
      </c>
      <c r="E21" s="249">
        <v>12491.22</v>
      </c>
      <c r="F21" s="95">
        <f t="shared" si="1"/>
        <v>100.00176126811304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1139258</v>
      </c>
      <c r="E22" s="249">
        <v>1139258.56</v>
      </c>
      <c r="F22" s="95">
        <f t="shared" si="1"/>
        <v>100.00004915480076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136959</v>
      </c>
      <c r="E23" s="249">
        <v>136959.22</v>
      </c>
      <c r="F23" s="95">
        <f t="shared" si="1"/>
        <v>100.00016063201396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2159771</v>
      </c>
      <c r="E26" s="249">
        <v>2198954.2799999998</v>
      </c>
      <c r="F26" s="95">
        <f t="shared" si="1"/>
        <v>101.81423308304444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3482869</v>
      </c>
      <c r="E28" s="249">
        <v>3522595.46</v>
      </c>
      <c r="F28" s="95">
        <f t="shared" si="1"/>
        <v>101.14062458277931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153000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102490</v>
      </c>
      <c r="E30" s="249">
        <v>255489.99</v>
      </c>
      <c r="F30" s="95">
        <f t="shared" si="1"/>
        <v>249.28284710703483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102490</v>
      </c>
      <c r="E34" s="249">
        <v>102489.99</v>
      </c>
      <c r="F34" s="95">
        <f t="shared" si="1"/>
        <v>99.999990242950531</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12127</v>
      </c>
      <c r="E36" s="249">
        <v>12126.65</v>
      </c>
      <c r="F36" s="95">
        <f t="shared" si="1"/>
        <v>99.997113878123187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12127</v>
      </c>
      <c r="E40" s="249">
        <v>12126.65</v>
      </c>
      <c r="F40" s="95">
        <f t="shared" si="1"/>
        <v>99.997113878123187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5960</v>
      </c>
      <c r="E42" s="249">
        <v>5960.48</v>
      </c>
      <c r="F42" s="95">
        <f t="shared" si="1"/>
        <v>100.00805369127517</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5960</v>
      </c>
      <c r="E44" s="249">
        <v>5960.48</v>
      </c>
      <c r="F44" s="95">
        <f t="shared" si="1"/>
        <v>100.00805369127517</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747765</v>
      </c>
      <c r="E54" s="249">
        <v>786685.07</v>
      </c>
      <c r="F54" s="95">
        <f t="shared" si="1"/>
        <v>105.20485312899106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747765</v>
      </c>
      <c r="E55" s="249">
        <v>786685.07</v>
      </c>
      <c r="F55" s="95">
        <f t="shared" si="1"/>
        <v>105.20485312899106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827059</v>
      </c>
      <c r="E56" s="106">
        <f t="shared" si="11"/>
        <v>827058.57</v>
      </c>
      <c r="F56" s="95">
        <f t="shared" si="1"/>
        <v>99.999948008545942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827059</v>
      </c>
      <c r="E57" s="249">
        <v>827058.57</v>
      </c>
      <c r="F57" s="95">
        <f t="shared" si="1"/>
        <v>99.999948008545942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676784</v>
      </c>
      <c r="E68" s="106">
        <f t="shared" si="13"/>
        <v>956386.39000000013</v>
      </c>
      <c r="F68" s="95">
        <f t="shared" si="1"/>
        <v>141.31338654578124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268308</v>
      </c>
      <c r="E69" s="106">
        <f t="shared" si="14"/>
        <v>473057.95</v>
      </c>
      <c r="F69" s="95">
        <f t="shared" si="1"/>
        <v>176.31153375970899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260795</v>
      </c>
      <c r="E70" s="106">
        <f t="shared" si="15"/>
        <v>473057.95</v>
      </c>
      <c r="F70" s="95">
        <f t="shared" si="1"/>
        <v>181.39072834985336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260795</v>
      </c>
      <c r="E72" s="249">
        <v>473057.95</v>
      </c>
      <c r="F72" s="95">
        <f t="shared" si="1"/>
        <v>181.39072834985336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7513</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1141</v>
      </c>
      <c r="E78" s="106">
        <f>E79+SUM(E82:E84)-E85+E86</f>
        <v>10927.64</v>
      </c>
      <c r="F78" s="95">
        <f t="shared" si="1"/>
        <v>957.72480280455738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500</v>
      </c>
      <c r="E83" s="249">
        <v>500</v>
      </c>
      <c r="F83" s="95">
        <f t="shared" si="1"/>
        <v>100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641</v>
      </c>
      <c r="E86" s="249">
        <v>10427.64</v>
      </c>
      <c r="F86" s="95">
        <f t="shared" si="1"/>
        <v>1626.776911076443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36867</v>
      </c>
      <c r="E118" s="106">
        <f t="shared" si="20"/>
        <v>36866.54</v>
      </c>
      <c r="F118" s="95">
        <f t="shared" si="1"/>
        <v>99.99875227167928</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36867</v>
      </c>
      <c r="E119" s="106">
        <f t="shared" si="21"/>
        <v>36866.54</v>
      </c>
      <c r="F119" s="95">
        <f t="shared" si="1"/>
        <v>99.99875227167928</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36867</v>
      </c>
      <c r="E123" s="249">
        <v>36866.54</v>
      </c>
      <c r="F123" s="95">
        <f t="shared" si="1"/>
        <v>99.99875227167928</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51261</v>
      </c>
      <c r="E146" s="106">
        <f t="shared" si="26"/>
        <v>92648.43</v>
      </c>
      <c r="F146" s="95">
        <f t="shared" si="1"/>
        <v>180.73863170831626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51261</v>
      </c>
      <c r="E159" s="249">
        <v>92648.43</v>
      </c>
      <c r="F159" s="95">
        <f t="shared" si="1"/>
        <v>180.73863170831626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319207</v>
      </c>
      <c r="E170" s="106">
        <f t="shared" si="29"/>
        <v>342885.83</v>
      </c>
      <c r="F170" s="95">
        <f t="shared" si="1"/>
        <v>107.41801714874674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319207</v>
      </c>
      <c r="E171" s="249">
        <v>342885.83</v>
      </c>
      <c r="F171" s="95">
        <f t="shared" si="1"/>
        <v>107.41801714874674</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12476697</v>
      </c>
      <c r="E175" s="106">
        <f t="shared" si="30"/>
        <v>13107565.100000001</v>
      </c>
      <c r="F175" s="95">
        <f t="shared" si="1"/>
        <v>105.05637108923942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557342</v>
      </c>
      <c r="E176" s="106">
        <f t="shared" si="31"/>
        <v>745892.37000000011</v>
      </c>
      <c r="F176" s="95">
        <f t="shared" si="1"/>
        <v>133.83028194537647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557342</v>
      </c>
      <c r="E177" s="106">
        <f t="shared" si="32"/>
        <v>641629.31000000006</v>
      </c>
      <c r="F177" s="95">
        <f t="shared" si="1"/>
        <v>115.12308600464347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315186</v>
      </c>
      <c r="E178" s="249">
        <v>337592.46</v>
      </c>
      <c r="F178" s="95">
        <f t="shared" si="1"/>
        <v>107.10896423064477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106459</v>
      </c>
      <c r="E179" s="249">
        <v>109960.87</v>
      </c>
      <c r="F179" s="95">
        <f t="shared" si="1"/>
        <v>103.2894071896223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2699</v>
      </c>
      <c r="E180" s="106">
        <f t="shared" si="33"/>
        <v>1665.34</v>
      </c>
      <c r="F180" s="95">
        <f t="shared" si="1"/>
        <v>61.702111893293811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2699</v>
      </c>
      <c r="E183" s="249">
        <v>1665.34</v>
      </c>
      <c r="F183" s="95">
        <f t="shared" si="1"/>
        <v>61.702111893293811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132998</v>
      </c>
      <c r="E188" s="249">
        <v>192410.64</v>
      </c>
      <c r="F188" s="95">
        <f t="shared" si="1"/>
        <v>144.67182965157372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104263.06</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11919355</v>
      </c>
      <c r="E237" s="106">
        <f t="shared" si="41"/>
        <v>12361672.73</v>
      </c>
      <c r="F237" s="95">
        <f t="shared" si="1"/>
        <v>103.71092001203085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11836781</v>
      </c>
      <c r="E238" s="106">
        <f t="shared" si="42"/>
        <v>12188045.25</v>
      </c>
      <c r="F238" s="95">
        <f t="shared" si="1"/>
        <v>102.96756567516118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11836781</v>
      </c>
      <c r="E239" s="106">
        <f t="shared" si="43"/>
        <v>12188045.25</v>
      </c>
      <c r="F239" s="95">
        <f t="shared" si="1"/>
        <v>102.96756567516118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11836781</v>
      </c>
      <c r="E240" s="249">
        <v>12188045.25</v>
      </c>
      <c r="F240" s="95">
        <f t="shared" si="1"/>
        <v>102.96756567516118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31313</v>
      </c>
      <c r="E245" s="106">
        <f t="shared" si="45"/>
        <v>80979.05</v>
      </c>
      <c r="F245" s="95">
        <f t="shared" si="1"/>
        <v>258.61159901638302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31313</v>
      </c>
      <c r="E246" s="106">
        <f t="shared" si="46"/>
        <v>80979.05</v>
      </c>
      <c r="F246" s="95">
        <f t="shared" si="1"/>
        <v>258.61159901638302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31313</v>
      </c>
      <c r="E247" s="249">
        <v>80979.05</v>
      </c>
      <c r="F247" s="95">
        <f t="shared" si="1"/>
        <v>258.61159901638302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51261</v>
      </c>
      <c r="E255" s="249">
        <v>92648.43</v>
      </c>
      <c r="F255" s="95">
        <f t="shared" si="1"/>
        <v>180.73863170831626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51261</v>
      </c>
      <c r="E265" s="249">
        <v>92648.43</v>
      </c>
      <c r="F265" s="95">
        <f t="shared" si="50"/>
        <v>180.73863170831626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640</v>
      </c>
      <c r="E268" s="249">
        <v>10427.64</v>
      </c>
      <c r="F268" s="95">
        <f t="shared" si="50"/>
        <v>1629.3187499999999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19521</v>
      </c>
      <c r="E287" s="249">
        <v>39803.300000000003</v>
      </c>
      <c r="F287" s="95">
        <f t="shared" si="50"/>
        <v>203.89990266892067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537821</v>
      </c>
      <c r="E288" s="256">
        <v>601826.01</v>
      </c>
      <c r="F288" s="95">
        <f t="shared" si="50"/>
        <v>111.90080156780789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104263.06</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132998</v>
      </c>
      <c r="E298" s="249">
        <v>192410.64</v>
      </c>
      <c r="F298" s="95">
        <f t="shared" si="50"/>
        <v>144.67182965157372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287 D289:E322 D288">
    <cfRule type="cellIs" dxfId="16" priority="2" operator="lessThan">
      <formula>0</formula>
    </cfRule>
  </conditionalFormatting>
  <conditionalFormatting sqref="E288">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6" workbookViewId="0">
      <selection activeCell="E133" sqref="E13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5755277</v>
      </c>
      <c r="E129" s="83">
        <f t="shared" si="26"/>
        <v>6597676.2800000003</v>
      </c>
      <c r="F129" s="65">
        <f t="shared" si="1"/>
        <v>114.6369893230161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5755277</v>
      </c>
      <c r="E133" s="251">
        <v>6597676.2800000003</v>
      </c>
      <c r="F133" s="65">
        <f t="shared" si="1"/>
        <v>114.6369893230161</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5755277</v>
      </c>
      <c r="E141" s="108">
        <f t="shared" si="28"/>
        <v>6597676.2800000003</v>
      </c>
      <c r="F141" s="84">
        <f t="shared" si="1"/>
        <v>114.6369893230161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4" sqref="E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557342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6656973.5600000005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6252167.3100000005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3970492.89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2009229.17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19010.509999999998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253434.74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404806.25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6468423.1900000004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6167880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3948086.43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2005727.3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20044.169999999998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194022.1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300543.19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745892.37000000011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144066.35999999999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39803.299999999996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39803.299999999996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39182.019999999997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621.28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104263.06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104263.06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601826.01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601826.01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8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7920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Korisnik540</cp:lastModifiedBy>
  <cp:lastPrinted>2023-01-30T09:37:22Z</cp:lastPrinted>
  <dcterms:created xsi:type="dcterms:W3CDTF">2022-04-01T05:14:30Z</dcterms:created>
  <dcterms:modified xsi:type="dcterms:W3CDTF">2023-01-30T09:50:59Z</dcterms:modified>
</cp:coreProperties>
</file>